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MSG/02_PROGRAM_MSG_II_2022/"/>
    </mc:Choice>
  </mc:AlternateContent>
  <xr:revisionPtr revIDLastSave="8" documentId="8_{7557FA2D-02FD-4ADF-A8F8-A4830BE6BAE7}" xr6:coauthVersionLast="47" xr6:coauthVersionMax="47" xr10:uidLastSave="{D52BD000-BA1C-4DF0-9A28-0613629A4525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0" i="1"/>
  <c r="D31" i="1"/>
  <c r="D32" i="1"/>
  <c r="D33" i="1"/>
  <c r="D34" i="1"/>
  <c r="D28" i="1"/>
  <c r="D18" i="1"/>
  <c r="D19" i="1"/>
  <c r="D20" i="1"/>
  <c r="D21" i="1"/>
  <c r="D22" i="1"/>
  <c r="D23" i="1"/>
  <c r="D24" i="1"/>
  <c r="D25" i="1"/>
  <c r="D26" i="1"/>
  <c r="D17" i="1"/>
  <c r="D6" i="1"/>
  <c r="D7" i="1"/>
  <c r="D8" i="1"/>
  <c r="D9" i="1"/>
  <c r="D10" i="1"/>
  <c r="D11" i="1"/>
  <c r="D12" i="1"/>
  <c r="D13" i="1"/>
  <c r="D14" i="1"/>
  <c r="D15" i="1"/>
  <c r="D5" i="1"/>
  <c r="E36" i="1"/>
  <c r="AH35" i="1"/>
  <c r="AU35" i="1"/>
  <c r="AS29" i="1"/>
  <c r="AS30" i="1"/>
  <c r="AS31" i="1"/>
  <c r="AS32" i="1"/>
  <c r="AS33" i="1"/>
  <c r="AS34" i="1"/>
  <c r="AS28" i="1"/>
  <c r="AS18" i="1"/>
  <c r="AS19" i="1"/>
  <c r="AS20" i="1"/>
  <c r="AS21" i="1"/>
  <c r="AS22" i="1"/>
  <c r="AS23" i="1"/>
  <c r="AS24" i="1"/>
  <c r="AS25" i="1"/>
  <c r="AS26" i="1"/>
  <c r="AS17" i="1"/>
  <c r="AS6" i="1"/>
  <c r="AS7" i="1"/>
  <c r="AS8" i="1"/>
  <c r="AS9" i="1"/>
  <c r="AS10" i="1"/>
  <c r="AS11" i="1"/>
  <c r="AS12" i="1"/>
  <c r="AS13" i="1"/>
  <c r="AS14" i="1"/>
  <c r="AS15" i="1"/>
  <c r="AS5" i="1"/>
  <c r="AH29" i="1"/>
  <c r="AH30" i="1"/>
  <c r="AH31" i="1"/>
  <c r="AH32" i="1"/>
  <c r="AH33" i="1"/>
  <c r="AH34" i="1"/>
  <c r="AH28" i="1"/>
  <c r="AH18" i="1"/>
  <c r="AH19" i="1"/>
  <c r="AH20" i="1"/>
  <c r="AH21" i="1"/>
  <c r="AH22" i="1"/>
  <c r="AH23" i="1"/>
  <c r="AH24" i="1"/>
  <c r="AH25" i="1"/>
  <c r="AH26" i="1"/>
  <c r="AH17" i="1"/>
  <c r="AH6" i="1"/>
  <c r="AH7" i="1"/>
  <c r="AH8" i="1"/>
  <c r="AH9" i="1"/>
  <c r="AH10" i="1"/>
  <c r="AH11" i="1"/>
  <c r="AH12" i="1"/>
  <c r="AH13" i="1"/>
  <c r="AH14" i="1"/>
  <c r="AH15" i="1"/>
  <c r="AH5" i="1"/>
  <c r="Z35" i="1"/>
  <c r="AA35" i="1"/>
  <c r="D35" i="1" l="1"/>
  <c r="AV35" i="1"/>
  <c r="Q35" i="1"/>
  <c r="F35" i="1" l="1"/>
  <c r="I35" i="1" l="1"/>
  <c r="G35" i="1" l="1"/>
  <c r="H35" i="1"/>
  <c r="J35" i="1"/>
  <c r="K35" i="1"/>
  <c r="L35" i="1"/>
  <c r="M35" i="1"/>
  <c r="N35" i="1"/>
  <c r="O35" i="1"/>
  <c r="P35" i="1"/>
  <c r="R35" i="1"/>
  <c r="S35" i="1"/>
  <c r="T35" i="1"/>
  <c r="U35" i="1"/>
  <c r="V35" i="1"/>
  <c r="W35" i="1"/>
  <c r="X35" i="1"/>
  <c r="Y35" i="1"/>
  <c r="AB35" i="1"/>
  <c r="AC35" i="1"/>
  <c r="AD35" i="1"/>
  <c r="AE35" i="1"/>
  <c r="AF35" i="1"/>
  <c r="AG35" i="1"/>
  <c r="AI35" i="1"/>
  <c r="AJ35" i="1"/>
  <c r="AK35" i="1"/>
  <c r="AL35" i="1"/>
  <c r="AM35" i="1"/>
  <c r="AN35" i="1"/>
  <c r="AO35" i="1"/>
  <c r="AP35" i="1"/>
  <c r="AQ35" i="1"/>
  <c r="AR35" i="1"/>
  <c r="AT35" i="1"/>
  <c r="AW35" i="1"/>
  <c r="E35" i="1"/>
  <c r="AS35" i="1"/>
  <c r="AS36" i="1" l="1"/>
  <c r="AH36" i="1"/>
</calcChain>
</file>

<file path=xl/sharedStrings.xml><?xml version="1.0" encoding="utf-8"?>
<sst xmlns="http://schemas.openxmlformats.org/spreadsheetml/2006/main" count="244" uniqueCount="155">
  <si>
    <r>
      <rPr>
        <sz val="4"/>
        <rFont val="Times New Roman"/>
        <family val="1"/>
      </rPr>
      <t>Global governance</t>
    </r>
  </si>
  <si>
    <r>
      <rPr>
        <sz val="4"/>
        <rFont val="Times New Roman"/>
        <family val="1"/>
      </rPr>
      <t>Metodyka pracy naukowej</t>
    </r>
  </si>
  <si>
    <r>
      <rPr>
        <sz val="4"/>
        <rFont val="Times New Roman"/>
        <family val="1"/>
      </rPr>
      <t>Logistyka międzynarodowa</t>
    </r>
  </si>
  <si>
    <r>
      <rPr>
        <sz val="4"/>
        <rFont val="Times New Roman"/>
        <family val="1"/>
      </rPr>
      <t>Język obcy (angielski) - lektorat</t>
    </r>
  </si>
  <si>
    <r>
      <rPr>
        <sz val="4"/>
        <rFont val="Times New Roman"/>
        <family val="1"/>
      </rPr>
      <t xml:space="preserve">Język obcy (angielski) - specjalistyczny
</t>
    </r>
    <r>
      <rPr>
        <sz val="4"/>
        <rFont val="Times New Roman"/>
        <family val="1"/>
      </rPr>
      <t>warsztat językowy</t>
    </r>
  </si>
  <si>
    <r>
      <rPr>
        <sz val="4"/>
        <rFont val="Times New Roman"/>
        <family val="1"/>
      </rPr>
      <t>Technologie informacyjne II</t>
    </r>
  </si>
  <si>
    <r>
      <rPr>
        <sz val="4"/>
        <rFont val="Times New Roman"/>
        <family val="1"/>
      </rPr>
      <t>Ochrona własności intelektualnej II</t>
    </r>
  </si>
  <si>
    <r>
      <rPr>
        <sz val="4"/>
        <rFont val="Times New Roman"/>
        <family val="1"/>
      </rPr>
      <t>Seminarium magisterskie cz. 1</t>
    </r>
  </si>
  <si>
    <r>
      <rPr>
        <sz val="4"/>
        <rFont val="Times New Roman"/>
        <family val="1"/>
      </rPr>
      <t>Praktyka zawodowa</t>
    </r>
  </si>
  <si>
    <r>
      <rPr>
        <sz val="4"/>
        <rFont val="Times New Roman"/>
        <family val="1"/>
      </rPr>
      <t>Wykład</t>
    </r>
  </si>
  <si>
    <r>
      <rPr>
        <sz val="4"/>
        <rFont val="Times New Roman"/>
        <family val="1"/>
      </rPr>
      <t>Wykład + ćwiczenia</t>
    </r>
  </si>
  <si>
    <r>
      <rPr>
        <sz val="4"/>
        <rFont val="Times New Roman"/>
        <family val="1"/>
      </rPr>
      <t>Ćwiczenia</t>
    </r>
  </si>
  <si>
    <r>
      <rPr>
        <sz val="4"/>
        <rFont val="Times New Roman"/>
        <family val="1"/>
      </rPr>
      <t>KP7_WK1</t>
    </r>
  </si>
  <si>
    <r>
      <rPr>
        <sz val="4"/>
        <rFont val="Times New Roman"/>
        <family val="1"/>
      </rPr>
      <t>KP7_UW2</t>
    </r>
  </si>
  <si>
    <r>
      <rPr>
        <sz val="4"/>
        <rFont val="Times New Roman"/>
        <family val="1"/>
      </rPr>
      <t>KP7_UW3</t>
    </r>
  </si>
  <si>
    <r>
      <rPr>
        <sz val="4"/>
        <rFont val="Times New Roman"/>
        <family val="1"/>
      </rPr>
      <t>KP7_UK1</t>
    </r>
  </si>
  <si>
    <r>
      <rPr>
        <sz val="4"/>
        <rFont val="Times New Roman"/>
        <family val="1"/>
      </rPr>
      <t>KP7_UK4</t>
    </r>
  </si>
  <si>
    <r>
      <rPr>
        <sz val="4"/>
        <rFont val="Times New Roman"/>
        <family val="1"/>
      </rPr>
      <t>KP7_UO2</t>
    </r>
  </si>
  <si>
    <r>
      <rPr>
        <sz val="4"/>
        <rFont val="Times New Roman"/>
        <family val="1"/>
      </rPr>
      <t>KP7_KO2</t>
    </r>
  </si>
  <si>
    <r>
      <rPr>
        <sz val="4"/>
        <rFont val="Times New Roman"/>
        <family val="1"/>
      </rPr>
      <t>KP7_KR1</t>
    </r>
  </si>
  <si>
    <r>
      <rPr>
        <sz val="4"/>
        <rFont val="Times New Roman"/>
        <family val="1"/>
      </rPr>
      <t>KP7_KR2</t>
    </r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</si>
  <si>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istotę międzynarodowych stosunków gospodarczych, w tym ich miejsce i relację względem innych nauk</t>
    </r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</si>
  <si>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specyfikę różnych struktur i instytucji społecznych, występujących w relacjach międzynarodowych oraz w odniesieniu do struktur i instytucji w zakresie handlu międzynarodowego</t>
    </r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</si>
  <si>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istotę </t>
    </r>
    <r>
      <rPr>
        <u/>
        <sz val="4"/>
        <rFont val="Times New Roman"/>
        <family val="1"/>
        <charset val="238"/>
      </rPr>
      <t xml:space="preserve">złożonych zależności </t>
    </r>
    <r>
      <rPr>
        <sz val="4"/>
        <rFont val="Times New Roman"/>
        <family val="1"/>
      </rPr>
      <t>między uczestnikami stosunków międzynarodowych, w szczególności w sferze gospodarczej, w tym między gospodarkami krajowymi, organizacjami międzynarodowymi i korporacjami</t>
    </r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</si>
  <si>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rodzaje stosunków ekonomicznych w relacjach międzynarodowych i występujące między nimi prawidłowości oraz </t>
    </r>
    <r>
      <rPr>
        <u/>
        <sz val="4"/>
        <rFont val="Times New Roman"/>
        <family val="1"/>
        <charset val="238"/>
      </rPr>
      <t xml:space="preserve">ma zaawansowaną wiedzę szczegółową </t>
    </r>
    <r>
      <rPr>
        <sz val="4"/>
        <rFont val="Times New Roman"/>
        <family val="1"/>
      </rPr>
      <t>w odniesieniu do relacji handlowych, walutowych i kapitałowych</t>
    </r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</si>
  <si>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wybrane metody i narzędzia badawcze, w tym </t>
    </r>
    <r>
      <rPr>
        <sz val="4"/>
        <rFont val="Times New Roman"/>
        <family val="1"/>
        <charset val="238"/>
      </rPr>
      <t>techniki pozyskiwania danych</t>
    </r>
    <r>
      <rPr>
        <sz val="4"/>
        <rFont val="Times New Roman"/>
        <family val="1"/>
      </rPr>
      <t xml:space="preserve"> w zakresie międzynarodowych stosunków gospodarczych oraz modelowania struktur gospodarczych i procesów w nich zachodzących</t>
    </r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</si>
  <si>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funkcjonowanie wybranych struktur i instytucji gospodarczych na arenie międzynarodowej oraz o ich historyczną ewolucję</t>
    </r>
  </si>
  <si>
    <r>
      <t xml:space="preserve">zna i rozumie </t>
    </r>
    <r>
      <rPr>
        <u/>
        <sz val="4"/>
        <rFont val="Times New Roman"/>
        <family val="1"/>
        <charset val="238"/>
      </rPr>
      <t>fundamentalne dylematy współczesnej cywilizacji,</t>
    </r>
    <r>
      <rPr>
        <sz val="4"/>
        <rFont val="Times New Roman"/>
        <family val="1"/>
      </rPr>
      <t xml:space="preserve"> w tym rolę i miejsce człowieka jako twórcy kultury oraz w odniesieniu do współczesnej aktywności człowieka w międzynarodowym podziale pracy</t>
    </r>
  </si>
  <si>
    <t>zna i rozumie specyfikę systemów norm i reguł (prawnych, organizacyjnych, etycznych), kształtujących działania podmiotów na arenie międzynarodowej i rządzące nimi prawidłowości</t>
  </si>
  <si>
    <r>
      <t xml:space="preserve">zna i rozumie </t>
    </r>
    <r>
      <rPr>
        <u/>
        <sz val="4"/>
        <rFont val="Times New Roman"/>
        <family val="1"/>
        <charset val="238"/>
      </rPr>
      <t>uwarunkowania zmian</t>
    </r>
    <r>
      <rPr>
        <sz val="4"/>
        <rFont val="Times New Roman"/>
        <family val="1"/>
      </rPr>
      <t xml:space="preserve"> struktur, instytucji i misji społecznych w ramach współczesnej gospodarki światowej, mechanizmu globalizacji oraz regionalizacji</t>
    </r>
  </si>
  <si>
    <r>
      <t xml:space="preserve">zna i rozumie pojęcia i </t>
    </r>
    <r>
      <rPr>
        <u/>
        <sz val="4"/>
        <rFont val="Times New Roman"/>
        <family val="1"/>
        <charset val="238"/>
      </rPr>
      <t>zasady z zakresu ochrony własności przemysłowej i prawa autorskiego</t>
    </r>
    <r>
      <rPr>
        <sz val="4"/>
        <rFont val="Times New Roman"/>
        <family val="1"/>
      </rPr>
      <t xml:space="preserve"> oraz rozumie potrzebę zarządzania zasobami własności intelektualnej</t>
    </r>
  </si>
  <si>
    <r>
      <t xml:space="preserve">zna i rozumie </t>
    </r>
    <r>
      <rPr>
        <u/>
        <sz val="4"/>
        <rFont val="Times New Roman"/>
        <family val="1"/>
        <charset val="238"/>
      </rPr>
      <t xml:space="preserve">różnorodne zasady tworzenia i rozwoju </t>
    </r>
    <r>
      <rPr>
        <sz val="4"/>
        <rFont val="Times New Roman"/>
        <family val="1"/>
      </rPr>
      <t>form indywidualnej przedsiębiorczości, w szczególności w odniesieniu do przedsięwzięć na forum ponadkrajowym</t>
    </r>
  </si>
  <si>
    <r>
      <t xml:space="preserve">potrafi </t>
    </r>
    <r>
      <rPr>
        <u/>
        <sz val="4"/>
        <rFont val="Times New Roman"/>
        <family val="1"/>
        <charset val="238"/>
      </rPr>
      <t>formułować oraz interpretować</t>
    </r>
    <r>
      <rPr>
        <sz val="4"/>
        <rFont val="Times New Roman"/>
        <family val="1"/>
      </rPr>
      <t xml:space="preserve"> zjawiska i procesy gospodarcze oraz społeczne, dokonujące się w gospodarce światowej</t>
    </r>
  </si>
  <si>
    <r>
      <t xml:space="preserve">potrafi </t>
    </r>
    <r>
      <rPr>
        <u/>
        <sz val="4"/>
        <rFont val="Times New Roman"/>
        <family val="1"/>
        <charset val="238"/>
      </rPr>
      <t>wykorzystywać posiadaną wiedzę teoretyczną</t>
    </r>
    <r>
      <rPr>
        <sz val="4"/>
        <rFont val="Times New Roman"/>
        <family val="1"/>
      </rPr>
      <t xml:space="preserve"> do opisu 
i analizy przebiegu złożonych procesów i zjawisk gospodarczych w gospodarce światowej, w tym: </t>
    </r>
    <r>
      <rPr>
        <u/>
        <sz val="4"/>
        <rFont val="Times New Roman"/>
        <family val="1"/>
        <charset val="238"/>
      </rPr>
      <t>formułować własne opinie</t>
    </r>
    <r>
      <rPr>
        <sz val="4"/>
        <rFont val="Times New Roman"/>
        <family val="1"/>
      </rPr>
      <t xml:space="preserve"> na ten temat; właściwie </t>
    </r>
    <r>
      <rPr>
        <u/>
        <sz val="4"/>
        <rFont val="Times New Roman"/>
        <family val="1"/>
        <charset val="238"/>
      </rPr>
      <t>dobierać źródła i informacje</t>
    </r>
    <r>
      <rPr>
        <sz val="4"/>
        <rFont val="Times New Roman"/>
        <family val="1"/>
      </rPr>
      <t xml:space="preserve"> do krytycznej analizy i syntezy oraz </t>
    </r>
    <r>
      <rPr>
        <u/>
        <sz val="4"/>
        <rFont val="Times New Roman"/>
        <family val="1"/>
        <charset val="238"/>
      </rPr>
      <t>stosować odpowiednie metody i narzędzia</t>
    </r>
    <r>
      <rPr>
        <sz val="4"/>
        <rFont val="Times New Roman"/>
        <family val="1"/>
      </rPr>
      <t>, w tym zaawansowane techniki informacyjno-komunikacyjne</t>
    </r>
  </si>
  <si>
    <r>
      <t xml:space="preserve">potrafi </t>
    </r>
    <r>
      <rPr>
        <u/>
        <sz val="4"/>
        <rFont val="Times New Roman"/>
        <family val="1"/>
        <charset val="238"/>
      </rPr>
      <t>formułować i testować hipotezy badawcze</t>
    </r>
    <r>
      <rPr>
        <sz val="4"/>
        <rFont val="Times New Roman"/>
        <family val="1"/>
      </rPr>
      <t>, związane z prostymi problemami badawczymi z zakresu międzynarodowych stosunków gospodarczych</t>
    </r>
  </si>
  <si>
    <r>
      <t xml:space="preserve">potrafi </t>
    </r>
    <r>
      <rPr>
        <u/>
        <sz val="4"/>
        <rFont val="Times New Roman"/>
        <family val="1"/>
        <charset val="238"/>
      </rPr>
      <t>prowadzić debatę</t>
    </r>
    <r>
      <rPr>
        <sz val="4"/>
        <rFont val="Times New Roman"/>
        <family val="1"/>
      </rPr>
      <t xml:space="preserve"> z obszaru międzynarodowych stosunków gospodarczych, w tym posługując się językiem obcym na poziomie B2+ używając specjalistycznej terminologii </t>
    </r>
  </si>
  <si>
    <r>
      <t xml:space="preserve">potrafi </t>
    </r>
    <r>
      <rPr>
        <u/>
        <sz val="4"/>
        <rFont val="Times New Roman"/>
        <family val="1"/>
        <charset val="238"/>
      </rPr>
      <t xml:space="preserve">wypowiadać się </t>
    </r>
    <r>
      <rPr>
        <sz val="4"/>
        <rFont val="Times New Roman"/>
        <family val="1"/>
      </rPr>
      <t xml:space="preserve">na temat przyczyn i przebiegu procesów oraz zjawisk gospodarczych w skali międzynarodowej, </t>
    </r>
    <r>
      <rPr>
        <u/>
        <sz val="4"/>
        <rFont val="Times New Roman"/>
        <family val="1"/>
        <charset val="238"/>
      </rPr>
      <t xml:space="preserve">formułować własne opinie </t>
    </r>
    <r>
      <rPr>
        <sz val="4"/>
        <rFont val="Times New Roman"/>
        <family val="1"/>
        <charset val="238"/>
      </rPr>
      <t>na ten temat</t>
    </r>
  </si>
  <si>
    <r>
      <t xml:space="preserve">potrafi </t>
    </r>
    <r>
      <rPr>
        <u/>
        <sz val="4"/>
        <rFont val="Times New Roman"/>
        <family val="1"/>
        <charset val="238"/>
      </rPr>
      <t>komunikować się z różnymi kręgami odbiorców</t>
    </r>
    <r>
      <rPr>
        <sz val="4"/>
        <rFont val="Times New Roman"/>
        <family val="1"/>
      </rPr>
      <t xml:space="preserve"> w zakresie analizy złożonych zjawisk gospodarczych o zasięgu międzynarodowym, a także rozszerzać taką analizę o teoretyczne aspekty oceny tych zjawisk </t>
    </r>
  </si>
  <si>
    <r>
      <t xml:space="preserve">potrafi </t>
    </r>
    <r>
      <rPr>
        <u/>
        <sz val="4"/>
        <rFont val="Times New Roman"/>
        <family val="1"/>
        <charset val="238"/>
      </rPr>
      <t>wypowiadać się, w tym podczas debat</t>
    </r>
    <r>
      <rPr>
        <sz val="4"/>
        <rFont val="Times New Roman"/>
        <family val="1"/>
      </rPr>
      <t>, na temat międzynarodowych stosunków gospodarczych wykorzystując do tego celu zaawansowane metody i narzędzia badawcze służące modelowaniu i prognozowaniu</t>
    </r>
  </si>
  <si>
    <r>
      <t xml:space="preserve">potrafi </t>
    </r>
    <r>
      <rPr>
        <u/>
        <sz val="4"/>
        <rFont val="Times New Roman"/>
        <family val="1"/>
        <charset val="238"/>
      </rPr>
      <t>kierować pracą zespołu</t>
    </r>
    <r>
      <rPr>
        <sz val="4"/>
        <rFont val="Times New Roman"/>
        <family val="1"/>
      </rPr>
      <t xml:space="preserve"> posługując się systemami normatywnymi, normami i regułami (prawnymi, zawodowymi, etycznymi), obowiązującymi w relacjach międzynarodowych, w tym przy zawieraniu transakcji handlu zagranicznego</t>
    </r>
  </si>
  <si>
    <r>
      <t xml:space="preserve">potrafi </t>
    </r>
    <r>
      <rPr>
        <u/>
        <sz val="4"/>
        <rFont val="Times New Roman"/>
        <family val="1"/>
        <charset val="238"/>
      </rPr>
      <t xml:space="preserve">współdziałać z innymi osobami </t>
    </r>
    <r>
      <rPr>
        <sz val="4"/>
        <rFont val="Times New Roman"/>
        <family val="1"/>
      </rPr>
      <t xml:space="preserve">w ramach prac zespołowych i </t>
    </r>
    <r>
      <rPr>
        <u/>
        <sz val="4"/>
        <rFont val="Times New Roman"/>
        <family val="1"/>
        <charset val="238"/>
      </rPr>
      <t>podejmować wiodącą rolę</t>
    </r>
    <r>
      <rPr>
        <sz val="4"/>
        <rFont val="Times New Roman"/>
        <family val="1"/>
      </rPr>
      <t xml:space="preserve"> w zespołach, wykorzystując wiedzę z zakresu międzynarodowych stosunków gospodarczych (proponować rozwiązania, zespołowo rozstrzygać konkretne problemy)</t>
    </r>
  </si>
  <si>
    <r>
      <t xml:space="preserve">potrafi </t>
    </r>
    <r>
      <rPr>
        <u/>
        <sz val="4"/>
        <rFont val="Times New Roman"/>
        <family val="1"/>
        <charset val="238"/>
      </rPr>
      <t>samodzielnie planować i realizować proces uczenia się</t>
    </r>
    <r>
      <rPr>
        <sz val="4"/>
        <rFont val="Times New Roman"/>
        <family val="1"/>
      </rPr>
      <t>, wykorzystywać w praktyce zdobytą wiedzę z zakresu międzynarodowych stosunków gospodarczych, oceniać przydatność zdobytej wiedzy oraz inspirować i organizować proces uczenia się innych osób</t>
    </r>
  </si>
  <si>
    <r>
      <t xml:space="preserve">jest gotów do </t>
    </r>
    <r>
      <rPr>
        <u/>
        <sz val="4"/>
        <rFont val="Times New Roman"/>
        <family val="1"/>
        <charset val="238"/>
      </rPr>
      <t>krytycznej oceny poziomu swojej wiedzy i umiejętności</t>
    </r>
    <r>
      <rPr>
        <sz val="4"/>
        <rFont val="Times New Roman"/>
        <family val="1"/>
      </rPr>
      <t xml:space="preserve">, ciągłego dokształcania się zawodowego i rozwoju osobistego, w tym </t>
    </r>
    <r>
      <rPr>
        <u/>
        <sz val="4"/>
        <rFont val="Times New Roman"/>
        <family val="1"/>
        <charset val="238"/>
      </rPr>
      <t>zasięgania opinii ekspertów</t>
    </r>
    <r>
      <rPr>
        <sz val="4"/>
        <rFont val="Times New Roman"/>
        <family val="1"/>
      </rPr>
      <t>, ze względu na dynamikę procesów rynkowych i społecznych zachodzących w świecie</t>
    </r>
  </si>
  <si>
    <r>
      <t xml:space="preserve">jest gotów do </t>
    </r>
    <r>
      <rPr>
        <u/>
        <sz val="4"/>
        <rFont val="Times New Roman"/>
        <family val="1"/>
        <charset val="238"/>
      </rPr>
      <t>samodzielnego i krytycznego uzupełniania i doskonalenia nabytej wiedzy i umiejętnośc</t>
    </r>
    <r>
      <rPr>
        <sz val="4"/>
        <rFont val="Times New Roman"/>
        <family val="1"/>
      </rPr>
      <t xml:space="preserve">i o wymiar interdyscyplinarny, a w przypadku trudności z samodzielnym rozwiązaniem problemu </t>
    </r>
    <r>
      <rPr>
        <u/>
        <sz val="4"/>
        <rFont val="Times New Roman"/>
        <family val="1"/>
        <charset val="238"/>
      </rPr>
      <t>korzystania z opinii ekspertów</t>
    </r>
  </si>
  <si>
    <r>
      <t xml:space="preserve">jest gotów do udziału w </t>
    </r>
    <r>
      <rPr>
        <u/>
        <sz val="4"/>
        <rFont val="Times New Roman"/>
        <family val="1"/>
        <charset val="238"/>
      </rPr>
      <t>opracowywaniu projektów społecznych</t>
    </r>
    <r>
      <rPr>
        <sz val="4"/>
        <rFont val="Times New Roman"/>
        <family val="1"/>
      </rPr>
      <t xml:space="preserve">, organizowania </t>
    </r>
    <r>
      <rPr>
        <u/>
        <sz val="4"/>
        <rFont val="Times New Roman"/>
        <family val="1"/>
        <charset val="238"/>
      </rPr>
      <t>działalności na rzecz środowiska społecznego</t>
    </r>
    <r>
      <rPr>
        <sz val="4"/>
        <rFont val="Times New Roman"/>
        <family val="1"/>
      </rPr>
      <t xml:space="preserve"> oraz prognozowania wielokierunkowych skutków takiej aktywności</t>
    </r>
  </si>
  <si>
    <r>
      <t xml:space="preserve">jest gotów do wykazywania postaw kreatywności, innowacyjności i </t>
    </r>
    <r>
      <rPr>
        <u/>
        <sz val="4"/>
        <rFont val="Times New Roman"/>
        <family val="1"/>
        <charset val="238"/>
      </rPr>
      <t xml:space="preserve">przedsiębiorczości </t>
    </r>
    <r>
      <rPr>
        <sz val="4"/>
        <rFont val="Times New Roman"/>
        <family val="1"/>
      </rPr>
      <t>w podejmowanej aktywności społeczno-gospodarczej</t>
    </r>
  </si>
  <si>
    <r>
      <t xml:space="preserve">jest gotów do </t>
    </r>
    <r>
      <rPr>
        <u/>
        <sz val="4"/>
        <rFont val="Times New Roman"/>
        <family val="1"/>
        <charset val="238"/>
      </rPr>
      <t>odpowiedzialnego pełnienia ról zawodowych</t>
    </r>
    <r>
      <rPr>
        <sz val="4"/>
        <rFont val="Times New Roman"/>
        <family val="1"/>
      </rPr>
      <t xml:space="preserve"> z uwzględnieniem zamieniających się potrzeb społecznych, tj. w oparciu o identyfikowanie i rozstrzyganie dylematów związanych z aktywnością w otoczeniu społeczno-gospodarczym i wykonywaniem zawodu, </t>
    </r>
    <r>
      <rPr>
        <u/>
        <sz val="4"/>
        <rFont val="Times New Roman"/>
        <family val="1"/>
        <charset val="238"/>
      </rPr>
      <t>rozwijaniem dorobku zawodu</t>
    </r>
  </si>
  <si>
    <r>
      <t xml:space="preserve">jest gotów do </t>
    </r>
    <r>
      <rPr>
        <u/>
        <sz val="4"/>
        <rFont val="Times New Roman"/>
        <family val="1"/>
        <charset val="238"/>
      </rPr>
      <t>podtrzymywania etosu zawodu</t>
    </r>
    <r>
      <rPr>
        <sz val="4"/>
        <rFont val="Times New Roman"/>
        <family val="1"/>
      </rPr>
      <t xml:space="preserve">, tym </t>
    </r>
    <r>
      <rPr>
        <u/>
        <sz val="4"/>
        <rFont val="Times New Roman"/>
        <family val="1"/>
        <charset val="238"/>
      </rPr>
      <t xml:space="preserve">inspirowania innych do odpowiedzialnego pełnienia ról zawodowych </t>
    </r>
  </si>
  <si>
    <r>
      <t xml:space="preserve">jest gotów do określania priorytetów służących realizacji zadań własnych i zespołu, w ścisłym powiązaniu z zasadami etyki zawodowej oraz w oparciu o </t>
    </r>
    <r>
      <rPr>
        <u/>
        <sz val="4"/>
        <rFont val="Times New Roman"/>
        <family val="1"/>
        <charset val="238"/>
      </rPr>
      <t>przestrzeganie tych zasad</t>
    </r>
  </si>
  <si>
    <t>KP7_WG2</t>
  </si>
  <si>
    <t>KP7_UW1</t>
  </si>
  <si>
    <t>KP7_KK1</t>
  </si>
  <si>
    <t>KP7_WK3</t>
  </si>
  <si>
    <t>KP7_WG3</t>
  </si>
  <si>
    <t>KP7_WG5</t>
  </si>
  <si>
    <t>KP7_UK2</t>
  </si>
  <si>
    <t>KP7_UK3</t>
  </si>
  <si>
    <t>KP7_KK2</t>
  </si>
  <si>
    <t>KP7_WG4</t>
  </si>
  <si>
    <t>KP7_WG1</t>
  </si>
  <si>
    <t>KP7_WG6</t>
  </si>
  <si>
    <t>KP7_WK2</t>
  </si>
  <si>
    <t>KP7_UO1</t>
  </si>
  <si>
    <t>KP7_KR3</t>
  </si>
  <si>
    <t>KP7_KO1</t>
  </si>
  <si>
    <t>KP7_WK5</t>
  </si>
  <si>
    <t>KP7_WK4</t>
  </si>
  <si>
    <t>KP7_UU1</t>
  </si>
  <si>
    <t xml:space="preserve">Wykład </t>
  </si>
  <si>
    <r>
      <rPr>
        <sz val="4"/>
        <rFont val="Times New Roman"/>
        <family val="1"/>
      </rPr>
      <t>Wykład</t>
    </r>
    <r>
      <rPr>
        <sz val="4"/>
        <rFont val="Times New Roman"/>
        <family val="1"/>
        <charset val="238"/>
      </rPr>
      <t xml:space="preserve"> + ćwiczenia</t>
    </r>
  </si>
  <si>
    <t>Organizacja spedycyjnej obsługi międzynarodowych przepływów towarowych</t>
  </si>
  <si>
    <t>Grupa zajęć 1 Przedmioty kształcenia ogólnego</t>
  </si>
  <si>
    <t>Grupa zajęć 2 Przedmioty podstawowe</t>
  </si>
  <si>
    <t>Grupa zajęcia 3 Przedmioty kierunkowe</t>
  </si>
  <si>
    <t>Grupa zajęć 5
Seminaria</t>
  </si>
  <si>
    <t>Grupa zajęć 6 Praktyki
Praktyka zawodowa</t>
  </si>
  <si>
    <t xml:space="preserve">Efekty uczenia się </t>
  </si>
  <si>
    <t xml:space="preserve">Opis efektu uczenia się </t>
  </si>
  <si>
    <r>
      <t>WIEDZA (</t>
    </r>
    <r>
      <rPr>
        <sz val="4"/>
        <rFont val="Times New Roman"/>
        <family val="1"/>
        <charset val="238"/>
      </rPr>
      <t>ABSOLWENT …)</t>
    </r>
  </si>
  <si>
    <t>UMIEJĘTNOŚCI (ABSOLWENT …)</t>
  </si>
  <si>
    <t>KOMPETENCJE SPOŁECZNE (ABSOLWENT …)</t>
  </si>
  <si>
    <t>Symbol opisu charakterystyk drugiego stopnia PRK</t>
  </si>
  <si>
    <t>P7S_WG</t>
  </si>
  <si>
    <t>P7S_WK</t>
  </si>
  <si>
    <t>P7S_UW</t>
  </si>
  <si>
    <t>P7S_UK</t>
  </si>
  <si>
    <t>P7S_UO</t>
  </si>
  <si>
    <t>P7S_KK</t>
  </si>
  <si>
    <t>P7S_KO</t>
  </si>
  <si>
    <t>P7S_KR</t>
  </si>
  <si>
    <t>Statystyka matematyczna / Statistical mathematics</t>
  </si>
  <si>
    <t>Ekonometria / Econometrics</t>
  </si>
  <si>
    <t>Pomoc publiczna w gospodarce światowej</t>
  </si>
  <si>
    <t>Prognozowanie i symulacje w handlu zagranicznym  /  Forecasting and simulation in international trade</t>
  </si>
  <si>
    <t>Kulturowe uwarunkowania biznesu międzynarodowego</t>
  </si>
  <si>
    <t>Globalizacja w gospodarce światowej / Globalisation in the world economy</t>
  </si>
  <si>
    <t>Międzynarodowe stosunki gospodarcze / Mеждународныe экономическиe отношения</t>
  </si>
  <si>
    <t>Regionalizacja współpracy gospodarczej</t>
  </si>
  <si>
    <t>Prawo gospodarcze Unii Europejskiej</t>
  </si>
  <si>
    <t>Finanse międzynarodowe przedsiębiorstw / International corporate finance</t>
  </si>
  <si>
    <t>Ubezpieczenia w handlu zagranicznym</t>
  </si>
  <si>
    <t>Międzynarodowe dokumenty celne i przewozowe towarów</t>
  </si>
  <si>
    <t>Administracja celna</t>
  </si>
  <si>
    <t>Systemy informatyczne w obsłudze celnej, podatkowej i spedycyjnej międzynarodowego obrotu towarowego</t>
  </si>
  <si>
    <t>Kalkulacje należności celnych i przewozowych</t>
  </si>
  <si>
    <t>Rozliczanie należności celnych i przewozowych</t>
  </si>
  <si>
    <t>Kalkulacje podatków w handlu zagranicznym i wewnątrzunijnych transakcjach handlowych</t>
  </si>
  <si>
    <t>Rozliczanie należności podatkowych w handlu zagranicznym</t>
  </si>
  <si>
    <t>Rozliczanie kosztów spedycji i techniki sporządzania dokumentów</t>
  </si>
  <si>
    <t>Międzynarodowa ochrona środowiska</t>
  </si>
  <si>
    <t>Międzynarodowy rynek kapitału ludzkiego</t>
  </si>
  <si>
    <t>Konkurencyjność międzynarodowa</t>
  </si>
  <si>
    <t>Systemy fiskalne w gospodarce światowej</t>
  </si>
  <si>
    <t>Polityka gospodarcza krajów Azji</t>
  </si>
  <si>
    <t>Procesy integracyjne w gospodarce światowej</t>
  </si>
  <si>
    <t>Ekonomia globalizacji</t>
  </si>
  <si>
    <t>Ekonomia międzynarodowa / International economics</t>
  </si>
  <si>
    <t>Współpraca z krajami Europy Wschodniej</t>
  </si>
  <si>
    <t>Transformacja krajów Europy Wschodniej</t>
  </si>
  <si>
    <t>Seminarium magisterskie cz. 2</t>
  </si>
  <si>
    <t>Lektorat</t>
  </si>
  <si>
    <t>Ćwiczenia</t>
  </si>
  <si>
    <t>Wykład</t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</si>
  <si>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  <charset val="238"/>
      </rPr>
      <t xml:space="preserve"> istotę międzynarodowych stosunków gospodarczych, w tym ich miejsce i relację względem innych nauk</t>
    </r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</si>
  <si>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  <charset val="238"/>
      </rPr>
      <t xml:space="preserve"> specyfikę różnych struktur i instytucji społecznych, występujących w relacjach międzynarodowych oraz w odniesieniu do struktur i instytucji w zakresie handlu międzynarodowego</t>
    </r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</si>
  <si>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  <charset val="238"/>
      </rPr>
      <t xml:space="preserve"> istotę </t>
    </r>
    <r>
      <rPr>
        <u/>
        <sz val="4"/>
        <rFont val="Times New Roman"/>
        <family val="1"/>
        <charset val="238"/>
      </rPr>
      <t xml:space="preserve">złożonych zależności </t>
    </r>
    <r>
      <rPr>
        <sz val="4"/>
        <rFont val="Times New Roman"/>
        <family val="1"/>
        <charset val="238"/>
      </rPr>
      <t>między uczestnikami stosunków międzynarodowych, w szczególności w sferze gospodarczej, w tym między gospodarkami krajowymi, organizacjami międzynarodowymi i korporacjami</t>
    </r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</si>
  <si>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  <charset val="238"/>
      </rPr>
      <t xml:space="preserve"> rodzaje stosunków ekonomicznych w relacjach międzynarodowych i występujące między nimi prawidłowości oraz </t>
    </r>
    <r>
      <rPr>
        <u/>
        <sz val="4"/>
        <rFont val="Times New Roman"/>
        <family val="1"/>
        <charset val="238"/>
      </rPr>
      <t xml:space="preserve">ma zaawansowaną wiedzę szczegółową </t>
    </r>
    <r>
      <rPr>
        <sz val="4"/>
        <rFont val="Times New Roman"/>
        <family val="1"/>
        <charset val="238"/>
      </rPr>
      <t>w odniesieniu do relacji handlowych, walutowych i kapitałowych</t>
    </r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</si>
  <si>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  <charset val="238"/>
      </rPr>
      <t xml:space="preserve"> wybrane metody i narzędzia badawcze, w tym techniki pozyskiwania danych w zakresie międzynarodowych stosunków gospodarczych oraz modelowania struktur gospodarczych i procesów w nich zachodzących</t>
    </r>
  </si>
  <si>
    <r>
      <t xml:space="preserve">zna i rozumie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  <charset val="238"/>
      </rPr>
      <t xml:space="preserve"> funkcjonowanie wybranych struktur i instytucji gospodarczych na arenie międzynarodowej oraz o ich historyczną ewolucję</t>
    </r>
  </si>
  <si>
    <t>KP7_WK1</t>
  </si>
  <si>
    <r>
      <t xml:space="preserve">zna i rozumie </t>
    </r>
    <r>
      <rPr>
        <u/>
        <sz val="4"/>
        <rFont val="Times New Roman"/>
        <family val="1"/>
        <charset val="238"/>
      </rPr>
      <t>fundamentalne dylematy współczesnej cywilizacji,</t>
    </r>
    <r>
      <rPr>
        <sz val="4"/>
        <rFont val="Times New Roman"/>
        <family val="1"/>
        <charset val="238"/>
      </rPr>
      <t xml:space="preserve"> w tym rolę i miejsce człowieka jako twórcy kultury oraz w odniesieniu do współczesnej aktywności człowieka w międzynarodowym podziale pracy</t>
    </r>
  </si>
  <si>
    <r>
      <t xml:space="preserve">zna i rozumie </t>
    </r>
    <r>
      <rPr>
        <u/>
        <sz val="4"/>
        <rFont val="Times New Roman"/>
        <family val="1"/>
        <charset val="238"/>
      </rPr>
      <t>uwarunkowania zmian</t>
    </r>
    <r>
      <rPr>
        <sz val="4"/>
        <rFont val="Times New Roman"/>
        <family val="1"/>
        <charset val="238"/>
      </rPr>
      <t xml:space="preserve"> struktur, instytucji i misji społecznych w ramach współczesnej gospodarki światowej, mechanizmu globalizacji oraz regionalizacji</t>
    </r>
  </si>
  <si>
    <r>
      <t xml:space="preserve">zna i rozumie pojęcia i </t>
    </r>
    <r>
      <rPr>
        <u/>
        <sz val="4"/>
        <rFont val="Times New Roman"/>
        <family val="1"/>
        <charset val="238"/>
      </rPr>
      <t>zasady z zakresu ochrony własności przemysłowej i prawa autorskiego</t>
    </r>
    <r>
      <rPr>
        <sz val="4"/>
        <rFont val="Times New Roman"/>
        <family val="1"/>
        <charset val="238"/>
      </rPr>
      <t xml:space="preserve"> oraz rozumie potrzebę zarządzania zasobami własności intelektualnej</t>
    </r>
  </si>
  <si>
    <r>
      <t xml:space="preserve">zna i rozumie </t>
    </r>
    <r>
      <rPr>
        <u/>
        <sz val="4"/>
        <rFont val="Times New Roman"/>
        <family val="1"/>
        <charset val="238"/>
      </rPr>
      <t xml:space="preserve">różnorodne zasady tworzenia i rozwoju </t>
    </r>
    <r>
      <rPr>
        <sz val="4"/>
        <rFont val="Times New Roman"/>
        <family val="1"/>
        <charset val="238"/>
      </rPr>
      <t>form indywidualnej przedsiębiorczości, w szczególności w odniesieniu do przedsięwzięć na forum ponadkrajowym</t>
    </r>
  </si>
  <si>
    <r>
      <t xml:space="preserve">potrafi </t>
    </r>
    <r>
      <rPr>
        <u/>
        <sz val="4"/>
        <rFont val="Times New Roman"/>
        <family val="1"/>
        <charset val="238"/>
      </rPr>
      <t>formułować oraz interpretować</t>
    </r>
    <r>
      <rPr>
        <sz val="4"/>
        <rFont val="Times New Roman"/>
        <family val="1"/>
        <charset val="238"/>
      </rPr>
      <t xml:space="preserve"> zjawiska i procesy gospodarcze oraz społeczne, dokonujące się w gospodarce światowej</t>
    </r>
  </si>
  <si>
    <t>KP7_UW2</t>
  </si>
  <si>
    <r>
      <t xml:space="preserve">potrafi </t>
    </r>
    <r>
      <rPr>
        <u/>
        <sz val="4"/>
        <rFont val="Times New Roman"/>
        <family val="1"/>
        <charset val="238"/>
      </rPr>
      <t>wykorzystywać posiadaną wiedzę teoretyczną</t>
    </r>
    <r>
      <rPr>
        <sz val="4"/>
        <rFont val="Times New Roman"/>
        <family val="1"/>
        <charset val="238"/>
      </rPr>
      <t xml:space="preserve"> do opisu 
i analizy przebiegu złożonych procesów i zjawisk gospodarczych w gospodarce światowej, w tym: </t>
    </r>
    <r>
      <rPr>
        <u/>
        <sz val="4"/>
        <rFont val="Times New Roman"/>
        <family val="1"/>
        <charset val="238"/>
      </rPr>
      <t>formułować własne opinie</t>
    </r>
    <r>
      <rPr>
        <sz val="4"/>
        <rFont val="Times New Roman"/>
        <family val="1"/>
        <charset val="238"/>
      </rPr>
      <t xml:space="preserve"> na ten temat; właściwie </t>
    </r>
    <r>
      <rPr>
        <u/>
        <sz val="4"/>
        <rFont val="Times New Roman"/>
        <family val="1"/>
        <charset val="238"/>
      </rPr>
      <t>dobierać źródła i informacje</t>
    </r>
    <r>
      <rPr>
        <sz val="4"/>
        <rFont val="Times New Roman"/>
        <family val="1"/>
        <charset val="238"/>
      </rPr>
      <t xml:space="preserve"> do krytycznej analizy i syntezy oraz </t>
    </r>
    <r>
      <rPr>
        <u/>
        <sz val="4"/>
        <rFont val="Times New Roman"/>
        <family val="1"/>
        <charset val="238"/>
      </rPr>
      <t>stosować odpowiednie metody i narzędzia</t>
    </r>
    <r>
      <rPr>
        <sz val="4"/>
        <rFont val="Times New Roman"/>
        <family val="1"/>
        <charset val="238"/>
      </rPr>
      <t>, w tym zaawansowane techniki informacyjno-komunikacyjne</t>
    </r>
  </si>
  <si>
    <t>KP7_UW3</t>
  </si>
  <si>
    <r>
      <t xml:space="preserve">potrafi </t>
    </r>
    <r>
      <rPr>
        <u/>
        <sz val="4"/>
        <rFont val="Times New Roman"/>
        <family val="1"/>
        <charset val="238"/>
      </rPr>
      <t>formułować i testować hipotezy badawcze</t>
    </r>
    <r>
      <rPr>
        <sz val="4"/>
        <rFont val="Times New Roman"/>
        <family val="1"/>
        <charset val="238"/>
      </rPr>
      <t>, związane z prostymi problemami badawczymi z zakresu międzynarodowych stosunków gospodarczych</t>
    </r>
  </si>
  <si>
    <t>KP7_UK1</t>
  </si>
  <si>
    <r>
      <t xml:space="preserve">potrafi </t>
    </r>
    <r>
      <rPr>
        <u/>
        <sz val="4"/>
        <rFont val="Times New Roman"/>
        <family val="1"/>
        <charset val="238"/>
      </rPr>
      <t>prowadzić debatę</t>
    </r>
    <r>
      <rPr>
        <sz val="4"/>
        <rFont val="Times New Roman"/>
        <family val="1"/>
        <charset val="238"/>
      </rPr>
      <t xml:space="preserve"> z obszaru międzynarodowych stosunków gospodarczych, w tym posługując się językiem obcym na poziomie B2+ używając specjalistycznej terminologii </t>
    </r>
  </si>
  <si>
    <r>
      <t xml:space="preserve">potrafi </t>
    </r>
    <r>
      <rPr>
        <u/>
        <sz val="4"/>
        <rFont val="Times New Roman"/>
        <family val="1"/>
        <charset val="238"/>
      </rPr>
      <t xml:space="preserve">wypowiadać się </t>
    </r>
    <r>
      <rPr>
        <sz val="4"/>
        <rFont val="Times New Roman"/>
        <family val="1"/>
        <charset val="238"/>
      </rPr>
      <t xml:space="preserve">na temat przyczyn i przebiegu procesów oraz zjawisk gospodarczych w skali międzynarodowej, </t>
    </r>
    <r>
      <rPr>
        <u/>
        <sz val="4"/>
        <rFont val="Times New Roman"/>
        <family val="1"/>
        <charset val="238"/>
      </rPr>
      <t xml:space="preserve">formułować własne opinie </t>
    </r>
    <r>
      <rPr>
        <sz val="4"/>
        <rFont val="Times New Roman"/>
        <family val="1"/>
        <charset val="238"/>
      </rPr>
      <t>na ten temat</t>
    </r>
  </si>
  <si>
    <r>
      <t xml:space="preserve">potrafi </t>
    </r>
    <r>
      <rPr>
        <u/>
        <sz val="4"/>
        <rFont val="Times New Roman"/>
        <family val="1"/>
        <charset val="238"/>
      </rPr>
      <t>komunikować się z różnymi kręgami odbiorców</t>
    </r>
    <r>
      <rPr>
        <sz val="4"/>
        <rFont val="Times New Roman"/>
        <family val="1"/>
        <charset val="238"/>
      </rPr>
      <t xml:space="preserve"> w zakresie analizy złożonych zjawisk gospodarczych o zasięgu międzynarodowym, a także rozszerzać taką analizę o teoretyczne aspekty oceny tych zjawisk </t>
    </r>
  </si>
  <si>
    <t>KP7_UK4</t>
  </si>
  <si>
    <r>
      <t xml:space="preserve">potrafi </t>
    </r>
    <r>
      <rPr>
        <u/>
        <sz val="4"/>
        <rFont val="Times New Roman"/>
        <family val="1"/>
        <charset val="238"/>
      </rPr>
      <t>wypowiadać się, w tym podczas debat</t>
    </r>
    <r>
      <rPr>
        <sz val="4"/>
        <rFont val="Times New Roman"/>
        <family val="1"/>
        <charset val="238"/>
      </rPr>
      <t>, na temat międzynarodowych stosunków gospodarczych wykorzystując do tego celu zaawansowane metody i narzędzia badawcze służące modelowaniu i prognozowaniu</t>
    </r>
  </si>
  <si>
    <t xml:space="preserve">Kontrola pokrycia efektów uczenia się efektami przedmiotów specjalizacyjnych 4.1 </t>
  </si>
  <si>
    <t>Kontrola pokrycia efektów uczenia się efektami przedmiotów specjalizacyjnych 4.2</t>
  </si>
  <si>
    <t>Seminaria</t>
  </si>
  <si>
    <r>
      <rPr>
        <sz val="4"/>
        <rFont val="Times New Roman"/>
        <family val="1"/>
      </rPr>
      <t>Instytucje i instytucjonalizm</t>
    </r>
    <r>
      <rPr>
        <sz val="4"/>
        <rFont val="Times New Roman"/>
        <family val="1"/>
        <charset val="238"/>
      </rPr>
      <t xml:space="preserve"> w ekonomii</t>
    </r>
  </si>
  <si>
    <t>Grupa zajęć 4.2  Przedmioty specjalizacyjne (do wyboru): Współpraca międzynarodowa</t>
  </si>
  <si>
    <t xml:space="preserve">Grupa  zajęć 4.1  Przedmioty specjalizacyjne (do wyboru):              Obsługa celna i spedycja międzynarodowa </t>
  </si>
  <si>
    <t>Kontrola pokrycia efektów uczenia się efektami przedmiotów w grupach zajęć: 1,2,3,5,6</t>
  </si>
  <si>
    <t>Rozwój programu cło w UE</t>
  </si>
  <si>
    <t>Wykład + ćwiczenia</t>
  </si>
  <si>
    <t>Seminarium magisterskie cz.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</si>
</sst>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4"/>
      <name val="Times New Roman"/>
      <family val="1"/>
      <charset val="238"/>
    </font>
    <font>
      <sz val="4"/>
      <color rgb="FF000000"/>
      <name val="Times New Roman"/>
      <family val="2"/>
    </font>
    <font>
      <sz val="4"/>
      <name val="Times New Roman"/>
      <family val="1"/>
    </font>
    <font>
      <sz val="4"/>
      <name val="Times New Roman"/>
      <family val="1"/>
      <charset val="238"/>
    </font>
    <font>
      <u/>
      <sz val="4"/>
      <name val="Times New Roman"/>
      <family val="1"/>
      <charset val="238"/>
    </font>
    <font>
      <sz val="4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trike/>
      <sz val="4"/>
      <color rgb="FFFF0000"/>
      <name val="Times New Roman"/>
      <family val="1"/>
      <charset val="238"/>
    </font>
    <font>
      <sz val="6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57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textRotation="90" wrapText="1"/>
    </xf>
    <xf numFmtId="0" fontId="0" fillId="2" borderId="1" xfId="0" applyFill="1" applyBorder="1" applyAlignment="1">
      <alignment horizontal="left" textRotation="90" wrapText="1"/>
    </xf>
    <xf numFmtId="0" fontId="0" fillId="2" borderId="0" xfId="0" applyFill="1" applyBorder="1" applyAlignment="1">
      <alignment horizontal="left" vertical="top"/>
    </xf>
    <xf numFmtId="0" fontId="1" fillId="3" borderId="2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left" textRotation="90" wrapText="1"/>
    </xf>
    <xf numFmtId="0" fontId="1" fillId="2" borderId="22" xfId="0" applyFont="1" applyFill="1" applyBorder="1" applyAlignment="1">
      <alignment horizontal="center" textRotation="90" wrapText="1"/>
    </xf>
    <xf numFmtId="0" fontId="1" fillId="2" borderId="23" xfId="0" applyFont="1" applyFill="1" applyBorder="1" applyAlignment="1">
      <alignment horizontal="center" textRotation="90" wrapText="1"/>
    </xf>
    <xf numFmtId="0" fontId="3" fillId="2" borderId="23" xfId="0" applyFont="1" applyFill="1" applyBorder="1" applyAlignment="1">
      <alignment horizontal="center" textRotation="90" wrapText="1"/>
    </xf>
    <xf numFmtId="0" fontId="1" fillId="2" borderId="24" xfId="0" applyFont="1" applyFill="1" applyBorder="1" applyAlignment="1">
      <alignment horizontal="center" textRotation="90" wrapText="1"/>
    </xf>
    <xf numFmtId="1" fontId="6" fillId="3" borderId="2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wrapText="1"/>
    </xf>
    <xf numFmtId="1" fontId="6" fillId="2" borderId="26" xfId="0" applyNumberFormat="1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shrinkToFit="1"/>
    </xf>
    <xf numFmtId="1" fontId="6" fillId="2" borderId="21" xfId="0" applyNumberFormat="1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1" fontId="6" fillId="2" borderId="27" xfId="0" applyNumberFormat="1" applyFont="1" applyFill="1" applyBorder="1" applyAlignment="1">
      <alignment horizontal="center" vertical="center" shrinkToFit="1"/>
    </xf>
    <xf numFmtId="1" fontId="6" fillId="2" borderId="22" xfId="0" applyNumberFormat="1" applyFont="1" applyFill="1" applyBorder="1" applyAlignment="1">
      <alignment horizontal="center" vertical="center" shrinkToFit="1"/>
    </xf>
    <xf numFmtId="1" fontId="6" fillId="2" borderId="24" xfId="0" applyNumberFormat="1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textRotation="90" wrapText="1"/>
    </xf>
    <xf numFmtId="0" fontId="3" fillId="2" borderId="20" xfId="0" applyFont="1" applyFill="1" applyBorder="1" applyAlignment="1">
      <alignment horizontal="left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left" textRotation="90" wrapText="1"/>
    </xf>
    <xf numFmtId="0" fontId="3" fillId="4" borderId="23" xfId="0" applyFont="1" applyFill="1" applyBorder="1" applyAlignment="1">
      <alignment horizontal="center" textRotation="90" wrapText="1"/>
    </xf>
    <xf numFmtId="0" fontId="1" fillId="4" borderId="23" xfId="0" applyFont="1" applyFill="1" applyBorder="1" applyAlignment="1">
      <alignment horizontal="center" textRotation="90" wrapText="1"/>
    </xf>
    <xf numFmtId="0" fontId="1" fillId="2" borderId="32" xfId="0" applyFont="1" applyFill="1" applyBorder="1" applyAlignment="1">
      <alignment horizontal="left" textRotation="90" wrapText="1"/>
    </xf>
    <xf numFmtId="0" fontId="3" fillId="2" borderId="28" xfId="0" applyFont="1" applyFill="1" applyBorder="1" applyAlignment="1">
      <alignment horizontal="left" textRotation="90" wrapText="1"/>
    </xf>
    <xf numFmtId="0" fontId="3" fillId="2" borderId="33" xfId="0" applyFont="1" applyFill="1" applyBorder="1" applyAlignment="1">
      <alignment horizontal="center" textRotation="90" wrapText="1"/>
    </xf>
    <xf numFmtId="0" fontId="3" fillId="2" borderId="35" xfId="0" applyFont="1" applyFill="1" applyBorder="1" applyAlignment="1">
      <alignment horizontal="center" textRotation="90" wrapText="1"/>
    </xf>
    <xf numFmtId="0" fontId="6" fillId="2" borderId="17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" fontId="6" fillId="2" borderId="37" xfId="0" applyNumberFormat="1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1" fontId="6" fillId="2" borderId="39" xfId="0" applyNumberFormat="1" applyFont="1" applyFill="1" applyBorder="1" applyAlignment="1">
      <alignment horizontal="center" vertical="center" shrinkToFit="1"/>
    </xf>
    <xf numFmtId="1" fontId="6" fillId="2" borderId="40" xfId="0" applyNumberFormat="1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1" fontId="6" fillId="4" borderId="35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top" wrapText="1"/>
    </xf>
    <xf numFmtId="0" fontId="6" fillId="2" borderId="37" xfId="0" applyFont="1" applyFill="1" applyBorder="1" applyAlignment="1">
      <alignment horizontal="center" vertical="center" wrapText="1"/>
    </xf>
    <xf numFmtId="1" fontId="9" fillId="2" borderId="30" xfId="0" applyNumberFormat="1" applyFont="1" applyFill="1" applyBorder="1" applyAlignment="1">
      <alignment horizontal="center" vertical="center" shrinkToFit="1"/>
    </xf>
    <xf numFmtId="1" fontId="6" fillId="2" borderId="34" xfId="0" applyNumberFormat="1" applyFont="1" applyFill="1" applyBorder="1" applyAlignment="1">
      <alignment horizontal="center" vertical="center" shrinkToFit="1"/>
    </xf>
    <xf numFmtId="1" fontId="6" fillId="2" borderId="17" xfId="0" applyNumberFormat="1" applyFont="1" applyFill="1" applyBorder="1" applyAlignment="1">
      <alignment horizontal="center" vertical="center" shrinkToFit="1"/>
    </xf>
    <xf numFmtId="1" fontId="6" fillId="2" borderId="36" xfId="0" applyNumberFormat="1" applyFont="1" applyFill="1" applyBorder="1" applyAlignment="1">
      <alignment horizontal="center" vertical="center" shrinkToFit="1"/>
    </xf>
    <xf numFmtId="1" fontId="6" fillId="2" borderId="38" xfId="0" applyNumberFormat="1" applyFont="1" applyFill="1" applyBorder="1" applyAlignment="1">
      <alignment horizontal="center" vertical="center" shrinkToFit="1"/>
    </xf>
    <xf numFmtId="1" fontId="6" fillId="2" borderId="33" xfId="0" applyNumberFormat="1" applyFont="1" applyFill="1" applyBorder="1" applyAlignment="1">
      <alignment horizontal="center" vertical="center" shrinkToFit="1"/>
    </xf>
    <xf numFmtId="1" fontId="6" fillId="4" borderId="41" xfId="0" applyNumberFormat="1" applyFont="1" applyFill="1" applyBorder="1" applyAlignment="1">
      <alignment horizontal="center" vertical="center" shrinkToFit="1"/>
    </xf>
    <xf numFmtId="1" fontId="6" fillId="2" borderId="18" xfId="0" applyNumberFormat="1" applyFont="1" applyFill="1" applyBorder="1" applyAlignment="1">
      <alignment horizontal="center" vertical="center" shrinkToFit="1"/>
    </xf>
    <xf numFmtId="1" fontId="9" fillId="2" borderId="4" xfId="0" applyNumberFormat="1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top" wrapText="1"/>
    </xf>
    <xf numFmtId="0" fontId="6" fillId="2" borderId="40" xfId="0" applyFont="1" applyFill="1" applyBorder="1" applyAlignment="1">
      <alignment horizontal="center" vertical="top" wrapText="1"/>
    </xf>
    <xf numFmtId="1" fontId="1" fillId="2" borderId="38" xfId="0" applyNumberFormat="1" applyFont="1" applyFill="1" applyBorder="1" applyAlignment="1">
      <alignment horizontal="center" vertical="center" shrinkToFit="1"/>
    </xf>
    <xf numFmtId="1" fontId="6" fillId="2" borderId="0" xfId="0" applyNumberFormat="1" applyFont="1" applyFill="1" applyBorder="1" applyAlignment="1">
      <alignment horizontal="left" vertical="top"/>
    </xf>
    <xf numFmtId="1" fontId="1" fillId="2" borderId="34" xfId="0" applyNumberFormat="1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textRotation="90" wrapText="1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top" wrapText="1"/>
    </xf>
    <xf numFmtId="0" fontId="1" fillId="0" borderId="43" xfId="0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center" vertical="center" wrapText="1"/>
    </xf>
    <xf numFmtId="1" fontId="6" fillId="2" borderId="43" xfId="0" applyNumberFormat="1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vertical="top" wrapText="1"/>
    </xf>
    <xf numFmtId="1" fontId="9" fillId="2" borderId="21" xfId="0" applyNumberFormat="1" applyFont="1" applyFill="1" applyBorder="1" applyAlignment="1">
      <alignment horizontal="center" vertical="center" shrinkToFit="1"/>
    </xf>
    <xf numFmtId="1" fontId="6" fillId="4" borderId="48" xfId="0" applyNumberFormat="1" applyFont="1" applyFill="1" applyBorder="1" applyAlignment="1">
      <alignment horizontal="center" vertical="center" shrinkToFit="1"/>
    </xf>
    <xf numFmtId="0" fontId="1" fillId="3" borderId="49" xfId="0" applyFont="1" applyFill="1" applyBorder="1" applyAlignment="1">
      <alignment vertical="top" wrapText="1"/>
    </xf>
    <xf numFmtId="1" fontId="6" fillId="4" borderId="51" xfId="0" applyNumberFormat="1" applyFont="1" applyFill="1" applyBorder="1" applyAlignment="1">
      <alignment horizontal="center" vertical="center" shrinkToFit="1"/>
    </xf>
    <xf numFmtId="1" fontId="6" fillId="4" borderId="52" xfId="0" applyNumberFormat="1" applyFont="1" applyFill="1" applyBorder="1" applyAlignment="1">
      <alignment horizontal="center" vertical="center" shrinkToFit="1"/>
    </xf>
    <xf numFmtId="1" fontId="6" fillId="4" borderId="53" xfId="0" applyNumberFormat="1" applyFont="1" applyFill="1" applyBorder="1" applyAlignment="1">
      <alignment horizontal="center" vertical="center" shrinkToFit="1"/>
    </xf>
    <xf numFmtId="1" fontId="10" fillId="4" borderId="0" xfId="0" applyNumberFormat="1" applyFont="1" applyFill="1" applyBorder="1" applyAlignment="1">
      <alignment horizontal="left" vertical="top"/>
    </xf>
    <xf numFmtId="1" fontId="6" fillId="2" borderId="54" xfId="0" applyNumberFormat="1" applyFont="1" applyFill="1" applyBorder="1" applyAlignment="1">
      <alignment horizontal="center" vertical="center" shrinkToFit="1"/>
    </xf>
    <xf numFmtId="1" fontId="6" fillId="2" borderId="3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top" wrapText="1"/>
    </xf>
    <xf numFmtId="1" fontId="9" fillId="2" borderId="3" xfId="0" applyNumberFormat="1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left" textRotation="90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47" xfId="0" applyFont="1" applyFill="1" applyBorder="1" applyAlignment="1">
      <alignment horizontal="left" vertical="top" wrapText="1"/>
    </xf>
    <xf numFmtId="0" fontId="3" fillId="3" borderId="50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textRotation="90" wrapText="1"/>
    </xf>
    <xf numFmtId="0" fontId="1" fillId="4" borderId="29" xfId="0" applyFont="1" applyFill="1" applyBorder="1" applyAlignment="1">
      <alignment horizontal="left" textRotation="90" wrapText="1"/>
    </xf>
    <xf numFmtId="0" fontId="3" fillId="4" borderId="13" xfId="0" applyFont="1" applyFill="1" applyBorder="1" applyAlignment="1">
      <alignment horizontal="left" textRotation="90" wrapText="1"/>
    </xf>
    <xf numFmtId="0" fontId="1" fillId="4" borderId="31" xfId="0" applyFont="1" applyFill="1" applyBorder="1" applyAlignment="1">
      <alignment horizontal="left" textRotation="90" wrapText="1"/>
    </xf>
    <xf numFmtId="0" fontId="3" fillId="3" borderId="13" xfId="0" applyFont="1" applyFill="1" applyBorder="1" applyAlignment="1">
      <alignment horizontal="left" textRotation="90" wrapText="1"/>
    </xf>
    <xf numFmtId="0" fontId="1" fillId="3" borderId="14" xfId="0" applyFont="1" applyFill="1" applyBorder="1" applyAlignment="1">
      <alignment horizontal="left" textRotation="90" wrapText="1"/>
    </xf>
    <xf numFmtId="0" fontId="1" fillId="3" borderId="8" xfId="0" applyFont="1" applyFill="1" applyBorder="1" applyAlignment="1">
      <alignment horizontal="left" textRotation="90" wrapText="1"/>
    </xf>
    <xf numFmtId="0" fontId="1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</cellXfs>
  <cellStyles count="2">
    <cellStyle name="Normalny" xfId="0" builtinId="0"/>
    <cellStyle name="Normalny 2" xfId="1" xr:uid="{208C2EAC-D8AE-4EDD-AC8A-65466181CF7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6"/>
  <sheetViews>
    <sheetView tabSelected="1" zoomScale="232" zoomScaleNormal="232" workbookViewId="0">
      <pane ySplit="3" topLeftCell="A33" activePane="bottomLeft" state="frozen"/>
      <selection pane="bottomLeft" activeCell="F37" sqref="F37"/>
    </sheetView>
  </sheetViews>
  <sheetFormatPr defaultRowHeight="12.75" x14ac:dyDescent="0.2"/>
  <cols>
    <col min="1" max="1" width="4.6640625" style="7" customWidth="1"/>
    <col min="2" max="2" width="28" style="7" customWidth="1"/>
    <col min="3" max="3" width="4.5" customWidth="1"/>
    <col min="4" max="4" width="2" style="14" customWidth="1"/>
    <col min="5" max="7" width="1.83203125" style="12" customWidth="1"/>
    <col min="8" max="8" width="1.5" style="12" customWidth="1"/>
    <col min="9" max="9" width="2" style="12" customWidth="1"/>
    <col min="10" max="12" width="1.83203125" style="12" customWidth="1"/>
    <col min="13" max="13" width="1.5" style="12" customWidth="1"/>
    <col min="14" max="15" width="1.83203125" style="12" customWidth="1"/>
    <col min="16" max="16" width="3.1640625" style="12" customWidth="1"/>
    <col min="17" max="17" width="2" style="12" customWidth="1"/>
    <col min="18" max="18" width="1.83203125" style="12" customWidth="1"/>
    <col min="19" max="19" width="3.1640625" style="12" customWidth="1"/>
    <col min="20" max="20" width="1.83203125" style="12" customWidth="1"/>
    <col min="21" max="21" width="1.5" style="12" customWidth="1"/>
    <col min="22" max="22" width="3.33203125" style="12" customWidth="1"/>
    <col min="23" max="23" width="1.83203125" style="12" customWidth="1"/>
    <col min="24" max="24" width="1.5" style="12" customWidth="1"/>
    <col min="25" max="25" width="1.83203125" style="12" customWidth="1"/>
    <col min="26" max="28" width="1.5" style="12" customWidth="1"/>
    <col min="29" max="30" width="1.6640625" style="12" customWidth="1"/>
    <col min="31" max="31" width="1.33203125" style="12" customWidth="1"/>
    <col min="32" max="32" width="3" style="12" customWidth="1"/>
    <col min="33" max="33" width="1.83203125" style="12" customWidth="1"/>
    <col min="34" max="34" width="1.6640625" style="16" customWidth="1"/>
    <col min="35" max="35" width="1.6640625" style="12" customWidth="1"/>
    <col min="36" max="36" width="1.5" style="12" customWidth="1"/>
    <col min="37" max="37" width="1.6640625" style="12" customWidth="1"/>
    <col min="38" max="38" width="1.5" style="12" customWidth="1"/>
    <col min="39" max="39" width="1.6640625" style="12" customWidth="1"/>
    <col min="40" max="40" width="1.5" style="12" customWidth="1"/>
    <col min="41" max="41" width="1.6640625" style="12" customWidth="1"/>
    <col min="42" max="42" width="1.5" style="12" customWidth="1"/>
    <col min="43" max="44" width="1.6640625" style="12" customWidth="1"/>
    <col min="45" max="45" width="1.5" style="16" customWidth="1"/>
    <col min="46" max="46" width="2" style="12" customWidth="1"/>
    <col min="47" max="47" width="1.6640625" style="12" customWidth="1"/>
    <col min="48" max="48" width="1.83203125" style="12" customWidth="1"/>
    <col min="49" max="49" width="6" style="12" customWidth="1"/>
    <col min="50" max="50" width="5.83203125" style="7" customWidth="1"/>
    <col min="51" max="51" width="28" style="7" customWidth="1"/>
  </cols>
  <sheetData>
    <row r="1" spans="1:51" s="17" customFormat="1" ht="13.5" customHeight="1" x14ac:dyDescent="0.2">
      <c r="A1" s="128" t="s">
        <v>76</v>
      </c>
      <c r="B1" s="131" t="s">
        <v>77</v>
      </c>
      <c r="C1" s="154" t="s">
        <v>81</v>
      </c>
      <c r="D1" s="144" t="s">
        <v>151</v>
      </c>
      <c r="E1" s="125" t="s">
        <v>71</v>
      </c>
      <c r="F1" s="147"/>
      <c r="G1" s="147"/>
      <c r="H1" s="147"/>
      <c r="I1" s="147"/>
      <c r="J1" s="147"/>
      <c r="K1" s="147"/>
      <c r="L1" s="147"/>
      <c r="M1" s="148" t="s">
        <v>72</v>
      </c>
      <c r="N1" s="149"/>
      <c r="O1" s="149"/>
      <c r="P1" s="149"/>
      <c r="Q1" s="149"/>
      <c r="R1" s="150"/>
      <c r="S1" s="151" t="s">
        <v>73</v>
      </c>
      <c r="T1" s="147"/>
      <c r="U1" s="147"/>
      <c r="V1" s="147"/>
      <c r="W1" s="152"/>
      <c r="X1" s="125" t="s">
        <v>150</v>
      </c>
      <c r="Y1" s="147"/>
      <c r="Z1" s="147"/>
      <c r="AA1" s="147"/>
      <c r="AB1" s="147"/>
      <c r="AC1" s="147"/>
      <c r="AD1" s="147"/>
      <c r="AE1" s="147"/>
      <c r="AF1" s="147"/>
      <c r="AG1" s="147"/>
      <c r="AH1" s="152"/>
      <c r="AI1" s="153" t="s">
        <v>149</v>
      </c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25" t="s">
        <v>74</v>
      </c>
      <c r="AU1" s="126"/>
      <c r="AV1" s="127"/>
      <c r="AW1" s="93" t="s">
        <v>75</v>
      </c>
      <c r="AX1" s="128" t="s">
        <v>76</v>
      </c>
      <c r="AY1" s="131" t="s">
        <v>77</v>
      </c>
    </row>
    <row r="2" spans="1:51" ht="105" customHeight="1" x14ac:dyDescent="0.2">
      <c r="A2" s="129"/>
      <c r="B2" s="132"/>
      <c r="C2" s="155"/>
      <c r="D2" s="145"/>
      <c r="E2" s="53" t="s">
        <v>148</v>
      </c>
      <c r="F2" s="10" t="s">
        <v>0</v>
      </c>
      <c r="G2" s="10" t="s">
        <v>1</v>
      </c>
      <c r="H2" s="10" t="s">
        <v>2</v>
      </c>
      <c r="I2" s="10" t="s">
        <v>6</v>
      </c>
      <c r="J2" s="10" t="s">
        <v>3</v>
      </c>
      <c r="K2" s="11" t="s">
        <v>4</v>
      </c>
      <c r="L2" s="10" t="s">
        <v>5</v>
      </c>
      <c r="M2" s="10" t="s">
        <v>90</v>
      </c>
      <c r="N2" s="10" t="s">
        <v>91</v>
      </c>
      <c r="O2" s="10" t="s">
        <v>92</v>
      </c>
      <c r="P2" s="10" t="s">
        <v>93</v>
      </c>
      <c r="Q2" s="10" t="s">
        <v>94</v>
      </c>
      <c r="R2" s="10" t="s">
        <v>95</v>
      </c>
      <c r="S2" s="10" t="s">
        <v>96</v>
      </c>
      <c r="T2" s="10" t="s">
        <v>97</v>
      </c>
      <c r="U2" s="10" t="s">
        <v>98</v>
      </c>
      <c r="V2" s="10" t="s">
        <v>99</v>
      </c>
      <c r="W2" s="26" t="s">
        <v>100</v>
      </c>
      <c r="X2" s="124" t="s">
        <v>70</v>
      </c>
      <c r="Y2" s="10" t="s">
        <v>108</v>
      </c>
      <c r="Z2" s="55" t="s">
        <v>101</v>
      </c>
      <c r="AA2" s="55" t="s">
        <v>102</v>
      </c>
      <c r="AB2" s="10" t="s">
        <v>103</v>
      </c>
      <c r="AC2" s="10" t="s">
        <v>152</v>
      </c>
      <c r="AD2" s="55" t="s">
        <v>104</v>
      </c>
      <c r="AE2" s="55" t="s">
        <v>105</v>
      </c>
      <c r="AF2" s="10" t="s">
        <v>106</v>
      </c>
      <c r="AG2" s="10" t="s">
        <v>107</v>
      </c>
      <c r="AH2" s="140" t="s">
        <v>145</v>
      </c>
      <c r="AI2" s="53" t="s">
        <v>109</v>
      </c>
      <c r="AJ2" s="10" t="s">
        <v>110</v>
      </c>
      <c r="AK2" s="55" t="s">
        <v>111</v>
      </c>
      <c r="AL2" s="55" t="s">
        <v>112</v>
      </c>
      <c r="AM2" s="10" t="s">
        <v>113</v>
      </c>
      <c r="AN2" s="10" t="s">
        <v>114</v>
      </c>
      <c r="AO2" s="55" t="s">
        <v>116</v>
      </c>
      <c r="AP2" s="55" t="s">
        <v>115</v>
      </c>
      <c r="AQ2" s="10" t="s">
        <v>117</v>
      </c>
      <c r="AR2" s="10" t="s">
        <v>118</v>
      </c>
      <c r="AS2" s="142" t="s">
        <v>146</v>
      </c>
      <c r="AT2" s="58" t="s">
        <v>7</v>
      </c>
      <c r="AU2" s="59" t="s">
        <v>119</v>
      </c>
      <c r="AV2" s="59" t="s">
        <v>154</v>
      </c>
      <c r="AW2" s="54" t="s">
        <v>8</v>
      </c>
      <c r="AX2" s="129"/>
      <c r="AY2" s="132"/>
    </row>
    <row r="3" spans="1:51" s="18" customFormat="1" ht="50.25" customHeight="1" thickBot="1" x14ac:dyDescent="0.25">
      <c r="A3" s="130"/>
      <c r="B3" s="133"/>
      <c r="C3" s="156"/>
      <c r="D3" s="146"/>
      <c r="E3" s="27" t="s">
        <v>9</v>
      </c>
      <c r="F3" s="28" t="s">
        <v>10</v>
      </c>
      <c r="G3" s="28" t="s">
        <v>10</v>
      </c>
      <c r="H3" s="28" t="s">
        <v>9</v>
      </c>
      <c r="I3" s="28" t="s">
        <v>122</v>
      </c>
      <c r="J3" s="29" t="s">
        <v>120</v>
      </c>
      <c r="K3" s="29" t="s">
        <v>120</v>
      </c>
      <c r="L3" s="29" t="s">
        <v>121</v>
      </c>
      <c r="M3" s="28" t="s">
        <v>10</v>
      </c>
      <c r="N3" s="28" t="s">
        <v>10</v>
      </c>
      <c r="O3" s="28" t="s">
        <v>10</v>
      </c>
      <c r="P3" s="28" t="s">
        <v>10</v>
      </c>
      <c r="Q3" s="29" t="s">
        <v>68</v>
      </c>
      <c r="R3" s="29" t="s">
        <v>68</v>
      </c>
      <c r="S3" s="28" t="s">
        <v>10</v>
      </c>
      <c r="T3" s="28" t="s">
        <v>10</v>
      </c>
      <c r="U3" s="28" t="s">
        <v>9</v>
      </c>
      <c r="V3" s="28" t="s">
        <v>10</v>
      </c>
      <c r="W3" s="30" t="s">
        <v>11</v>
      </c>
      <c r="X3" s="52" t="s">
        <v>153</v>
      </c>
      <c r="Y3" s="29" t="s">
        <v>153</v>
      </c>
      <c r="Z3" s="57" t="s">
        <v>11</v>
      </c>
      <c r="AA3" s="57" t="s">
        <v>11</v>
      </c>
      <c r="AB3" s="28" t="s">
        <v>11</v>
      </c>
      <c r="AC3" s="28" t="s">
        <v>11</v>
      </c>
      <c r="AD3" s="57" t="s">
        <v>10</v>
      </c>
      <c r="AE3" s="57" t="s">
        <v>10</v>
      </c>
      <c r="AF3" s="28" t="s">
        <v>10</v>
      </c>
      <c r="AG3" s="28" t="s">
        <v>10</v>
      </c>
      <c r="AH3" s="141"/>
      <c r="AI3" s="52" t="s">
        <v>69</v>
      </c>
      <c r="AJ3" s="29" t="s">
        <v>69</v>
      </c>
      <c r="AK3" s="56" t="s">
        <v>69</v>
      </c>
      <c r="AL3" s="56" t="s">
        <v>69</v>
      </c>
      <c r="AM3" s="29" t="s">
        <v>69</v>
      </c>
      <c r="AN3" s="29" t="s">
        <v>69</v>
      </c>
      <c r="AO3" s="57" t="s">
        <v>10</v>
      </c>
      <c r="AP3" s="57" t="s">
        <v>10</v>
      </c>
      <c r="AQ3" s="29" t="s">
        <v>122</v>
      </c>
      <c r="AR3" s="29" t="s">
        <v>122</v>
      </c>
      <c r="AS3" s="143"/>
      <c r="AT3" s="60" t="s">
        <v>147</v>
      </c>
      <c r="AU3" s="61" t="s">
        <v>147</v>
      </c>
      <c r="AV3" s="61" t="s">
        <v>147</v>
      </c>
      <c r="AW3" s="94" t="s">
        <v>121</v>
      </c>
      <c r="AX3" s="130"/>
      <c r="AY3" s="133"/>
    </row>
    <row r="4" spans="1:51" s="13" customFormat="1" ht="6.75" customHeight="1" thickBot="1" x14ac:dyDescent="0.25">
      <c r="A4" s="137" t="s">
        <v>78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9"/>
      <c r="AX4" s="112"/>
      <c r="AY4" s="109"/>
    </row>
    <row r="5" spans="1:51" ht="21.75" customHeight="1" thickBot="1" x14ac:dyDescent="0.25">
      <c r="A5" s="97" t="s">
        <v>59</v>
      </c>
      <c r="B5" s="98" t="s">
        <v>123</v>
      </c>
      <c r="C5" s="99" t="s">
        <v>82</v>
      </c>
      <c r="D5" s="100">
        <f>SUM(E5:W5)+AT5+AW5+AV5+AU5</f>
        <v>7</v>
      </c>
      <c r="E5" s="101"/>
      <c r="F5" s="102">
        <v>1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>
        <v>1</v>
      </c>
      <c r="R5" s="102">
        <v>1</v>
      </c>
      <c r="S5" s="103"/>
      <c r="T5" s="103"/>
      <c r="U5" s="102">
        <v>1</v>
      </c>
      <c r="V5" s="103"/>
      <c r="W5" s="104"/>
      <c r="X5" s="105"/>
      <c r="Y5" s="106"/>
      <c r="Z5" s="106"/>
      <c r="AA5" s="106"/>
      <c r="AB5" s="106"/>
      <c r="AC5" s="106"/>
      <c r="AD5" s="106"/>
      <c r="AE5" s="106"/>
      <c r="AF5" s="106"/>
      <c r="AG5" s="106"/>
      <c r="AH5" s="115">
        <f>SUM(X5:AG5)-Y5-AA5-AC5-AE5-AG5</f>
        <v>0</v>
      </c>
      <c r="AI5" s="105">
        <v>1</v>
      </c>
      <c r="AJ5" s="106">
        <v>1</v>
      </c>
      <c r="AK5" s="106">
        <v>1</v>
      </c>
      <c r="AL5" s="106">
        <v>1</v>
      </c>
      <c r="AM5" s="106"/>
      <c r="AN5" s="106"/>
      <c r="AO5" s="106">
        <v>1</v>
      </c>
      <c r="AP5" s="106">
        <v>1</v>
      </c>
      <c r="AQ5" s="106">
        <v>1</v>
      </c>
      <c r="AR5" s="106">
        <v>1</v>
      </c>
      <c r="AS5" s="111">
        <f>SUM(AI5:AR5)-AJ5-AL5-AN5-AP5-AR5</f>
        <v>4</v>
      </c>
      <c r="AT5" s="107">
        <v>1</v>
      </c>
      <c r="AU5" s="117">
        <v>1</v>
      </c>
      <c r="AV5" s="49">
        <v>1</v>
      </c>
      <c r="AW5" s="108"/>
      <c r="AX5" s="95" t="s">
        <v>59</v>
      </c>
      <c r="AY5" s="96" t="s">
        <v>21</v>
      </c>
    </row>
    <row r="6" spans="1:51" ht="21.75" customHeight="1" thickBot="1" x14ac:dyDescent="0.25">
      <c r="A6" s="19" t="s">
        <v>49</v>
      </c>
      <c r="B6" s="20" t="s">
        <v>124</v>
      </c>
      <c r="C6" s="21" t="s">
        <v>82</v>
      </c>
      <c r="D6" s="100">
        <f t="shared" ref="D6:D15" si="0">SUM(E6:W6)+AT6+AW6+AV6+AU6</f>
        <v>7</v>
      </c>
      <c r="E6" s="37">
        <v>1</v>
      </c>
      <c r="F6" s="22"/>
      <c r="G6" s="24"/>
      <c r="H6" s="22">
        <v>1</v>
      </c>
      <c r="I6" s="24"/>
      <c r="J6" s="24"/>
      <c r="K6" s="24"/>
      <c r="L6" s="24"/>
      <c r="M6" s="24"/>
      <c r="N6" s="24"/>
      <c r="O6" s="24"/>
      <c r="P6" s="24"/>
      <c r="Q6" s="24"/>
      <c r="R6" s="22">
        <v>1</v>
      </c>
      <c r="S6" s="24"/>
      <c r="T6" s="24"/>
      <c r="U6" s="24"/>
      <c r="V6" s="24"/>
      <c r="W6" s="63">
        <v>1</v>
      </c>
      <c r="X6" s="72"/>
      <c r="Y6" s="67"/>
      <c r="Z6" s="67">
        <v>1</v>
      </c>
      <c r="AA6" s="67">
        <v>1</v>
      </c>
      <c r="AB6" s="67"/>
      <c r="AC6" s="67"/>
      <c r="AD6" s="68"/>
      <c r="AE6" s="67"/>
      <c r="AF6" s="67"/>
      <c r="AG6" s="67"/>
      <c r="AH6" s="115">
        <f t="shared" ref="AH6:AH15" si="1">SUM(X6:AG6)-Y6-AA6-AC6-AE6-AG6</f>
        <v>1</v>
      </c>
      <c r="AI6" s="73"/>
      <c r="AJ6" s="67"/>
      <c r="AK6" s="67"/>
      <c r="AL6" s="68"/>
      <c r="AM6" s="67">
        <v>1</v>
      </c>
      <c r="AN6" s="67">
        <v>1</v>
      </c>
      <c r="AO6" s="67"/>
      <c r="AP6" s="67"/>
      <c r="AQ6" s="67"/>
      <c r="AR6" s="67"/>
      <c r="AS6" s="111">
        <f t="shared" ref="AS6:AS15" si="2">SUM(AI6:AR6)-AJ6-AL6-AN6-AP6-AR6</f>
        <v>1</v>
      </c>
      <c r="AT6" s="33">
        <v>1</v>
      </c>
      <c r="AU6" s="118">
        <v>1</v>
      </c>
      <c r="AV6" s="38">
        <v>1</v>
      </c>
      <c r="AW6" s="32"/>
      <c r="AX6" s="8" t="s">
        <v>49</v>
      </c>
      <c r="AY6" s="3" t="s">
        <v>22</v>
      </c>
    </row>
    <row r="7" spans="1:51" ht="26.25" customHeight="1" thickBot="1" x14ac:dyDescent="0.25">
      <c r="A7" s="19" t="s">
        <v>53</v>
      </c>
      <c r="B7" s="20" t="s">
        <v>125</v>
      </c>
      <c r="C7" s="21" t="s">
        <v>82</v>
      </c>
      <c r="D7" s="100">
        <f t="shared" si="0"/>
        <v>8</v>
      </c>
      <c r="E7" s="39"/>
      <c r="F7" s="22">
        <v>1</v>
      </c>
      <c r="G7" s="24"/>
      <c r="H7" s="22">
        <v>1</v>
      </c>
      <c r="I7" s="24"/>
      <c r="J7" s="24"/>
      <c r="K7" s="24"/>
      <c r="L7" s="24"/>
      <c r="M7" s="24"/>
      <c r="N7" s="24"/>
      <c r="O7" s="22">
        <v>1</v>
      </c>
      <c r="P7" s="24"/>
      <c r="Q7" s="24"/>
      <c r="R7" s="24"/>
      <c r="S7" s="24"/>
      <c r="T7" s="22">
        <v>1</v>
      </c>
      <c r="U7" s="22">
        <v>1</v>
      </c>
      <c r="V7" s="24"/>
      <c r="W7" s="64"/>
      <c r="X7" s="72"/>
      <c r="Y7" s="67"/>
      <c r="Z7" s="67"/>
      <c r="AA7" s="67"/>
      <c r="AB7" s="68"/>
      <c r="AC7" s="67"/>
      <c r="AD7" s="67"/>
      <c r="AE7" s="67"/>
      <c r="AF7" s="67">
        <v>1</v>
      </c>
      <c r="AG7" s="67">
        <v>1</v>
      </c>
      <c r="AH7" s="115">
        <f t="shared" si="1"/>
        <v>1</v>
      </c>
      <c r="AI7" s="72"/>
      <c r="AJ7" s="67"/>
      <c r="AK7" s="67">
        <v>1</v>
      </c>
      <c r="AL7" s="67">
        <v>1</v>
      </c>
      <c r="AM7" s="67"/>
      <c r="AN7" s="67"/>
      <c r="AO7" s="68"/>
      <c r="AP7" s="68"/>
      <c r="AQ7" s="67">
        <v>1</v>
      </c>
      <c r="AR7" s="67">
        <v>1</v>
      </c>
      <c r="AS7" s="111">
        <f t="shared" si="2"/>
        <v>2</v>
      </c>
      <c r="AT7" s="33">
        <v>1</v>
      </c>
      <c r="AU7" s="118">
        <v>1</v>
      </c>
      <c r="AV7" s="38">
        <v>1</v>
      </c>
      <c r="AW7" s="32"/>
      <c r="AX7" s="8" t="s">
        <v>53</v>
      </c>
      <c r="AY7" s="3" t="s">
        <v>23</v>
      </c>
    </row>
    <row r="8" spans="1:51" ht="26.25" customHeight="1" thickBot="1" x14ac:dyDescent="0.25">
      <c r="A8" s="19" t="s">
        <v>58</v>
      </c>
      <c r="B8" s="20" t="s">
        <v>126</v>
      </c>
      <c r="C8" s="21" t="s">
        <v>82</v>
      </c>
      <c r="D8" s="100">
        <f t="shared" si="0"/>
        <v>2</v>
      </c>
      <c r="E8" s="39"/>
      <c r="F8" s="22"/>
      <c r="G8" s="24"/>
      <c r="H8" s="24"/>
      <c r="I8" s="24"/>
      <c r="J8" s="24"/>
      <c r="K8" s="24"/>
      <c r="L8" s="24"/>
      <c r="M8" s="24"/>
      <c r="N8" s="24"/>
      <c r="O8" s="24"/>
      <c r="P8" s="24"/>
      <c r="Q8" s="22"/>
      <c r="R8" s="24">
        <v>1</v>
      </c>
      <c r="S8" s="22">
        <v>1</v>
      </c>
      <c r="T8" s="24"/>
      <c r="U8" s="24"/>
      <c r="V8" s="24"/>
      <c r="W8" s="64"/>
      <c r="X8" s="73"/>
      <c r="Y8" s="67"/>
      <c r="Z8" s="67">
        <v>1</v>
      </c>
      <c r="AA8" s="67">
        <v>1</v>
      </c>
      <c r="AB8" s="67">
        <v>1</v>
      </c>
      <c r="AC8" s="67">
        <v>1</v>
      </c>
      <c r="AD8" s="67">
        <v>1</v>
      </c>
      <c r="AE8" s="67">
        <v>1</v>
      </c>
      <c r="AF8" s="67"/>
      <c r="AG8" s="67"/>
      <c r="AH8" s="115">
        <f t="shared" si="1"/>
        <v>3</v>
      </c>
      <c r="AI8" s="73"/>
      <c r="AJ8" s="67"/>
      <c r="AK8" s="67"/>
      <c r="AL8" s="67"/>
      <c r="AM8" s="67"/>
      <c r="AN8" s="67"/>
      <c r="AO8" s="67">
        <v>1</v>
      </c>
      <c r="AP8" s="67">
        <v>1</v>
      </c>
      <c r="AQ8" s="68"/>
      <c r="AR8" s="68"/>
      <c r="AS8" s="111">
        <f t="shared" si="2"/>
        <v>1</v>
      </c>
      <c r="AT8" s="32"/>
      <c r="AU8" s="119"/>
      <c r="AV8" s="40"/>
      <c r="AW8" s="32"/>
      <c r="AX8" s="8" t="s">
        <v>58</v>
      </c>
      <c r="AY8" s="3" t="s">
        <v>24</v>
      </c>
    </row>
    <row r="9" spans="1:51" ht="27.2" customHeight="1" thickBot="1" x14ac:dyDescent="0.25">
      <c r="A9" s="19" t="s">
        <v>54</v>
      </c>
      <c r="B9" s="20" t="s">
        <v>127</v>
      </c>
      <c r="C9" s="21" t="s">
        <v>82</v>
      </c>
      <c r="D9" s="100">
        <f t="shared" si="0"/>
        <v>7</v>
      </c>
      <c r="E9" s="39"/>
      <c r="F9" s="24"/>
      <c r="G9" s="22">
        <v>1</v>
      </c>
      <c r="H9" s="24"/>
      <c r="I9" s="24"/>
      <c r="J9" s="24"/>
      <c r="K9" s="24"/>
      <c r="L9" s="24"/>
      <c r="M9" s="22">
        <v>1</v>
      </c>
      <c r="N9" s="22">
        <v>1</v>
      </c>
      <c r="O9" s="24"/>
      <c r="P9" s="22">
        <v>1</v>
      </c>
      <c r="Q9" s="22"/>
      <c r="R9" s="24"/>
      <c r="S9" s="24"/>
      <c r="T9" s="24"/>
      <c r="U9" s="24"/>
      <c r="V9" s="24"/>
      <c r="W9" s="64"/>
      <c r="X9" s="73"/>
      <c r="Y9" s="67"/>
      <c r="Z9" s="67"/>
      <c r="AA9" s="67"/>
      <c r="AB9" s="68"/>
      <c r="AC9" s="67"/>
      <c r="AD9" s="67">
        <v>1</v>
      </c>
      <c r="AE9" s="67">
        <v>1</v>
      </c>
      <c r="AF9" s="67"/>
      <c r="AG9" s="67"/>
      <c r="AH9" s="115">
        <f t="shared" si="1"/>
        <v>1</v>
      </c>
      <c r="AI9" s="73"/>
      <c r="AJ9" s="67"/>
      <c r="AK9" s="67"/>
      <c r="AL9" s="67"/>
      <c r="AM9" s="67"/>
      <c r="AN9" s="68"/>
      <c r="AO9" s="67"/>
      <c r="AP9" s="67"/>
      <c r="AQ9" s="68"/>
      <c r="AR9" s="68"/>
      <c r="AS9" s="111">
        <f t="shared" si="2"/>
        <v>0</v>
      </c>
      <c r="AT9" s="33">
        <v>1</v>
      </c>
      <c r="AU9" s="118">
        <v>1</v>
      </c>
      <c r="AV9" s="38">
        <v>1</v>
      </c>
      <c r="AW9" s="32"/>
      <c r="AX9" s="8" t="s">
        <v>54</v>
      </c>
      <c r="AY9" s="3" t="s">
        <v>25</v>
      </c>
    </row>
    <row r="10" spans="1:51" ht="21.75" customHeight="1" thickBot="1" x14ac:dyDescent="0.25">
      <c r="A10" s="19" t="s">
        <v>60</v>
      </c>
      <c r="B10" s="20" t="s">
        <v>128</v>
      </c>
      <c r="C10" s="21" t="s">
        <v>82</v>
      </c>
      <c r="D10" s="100">
        <f t="shared" si="0"/>
        <v>3</v>
      </c>
      <c r="E10" s="37">
        <v>1</v>
      </c>
      <c r="F10" s="24"/>
      <c r="G10" s="24"/>
      <c r="H10" s="24"/>
      <c r="I10" s="22"/>
      <c r="J10" s="24"/>
      <c r="K10" s="24"/>
      <c r="L10" s="24"/>
      <c r="M10" s="24"/>
      <c r="N10" s="24"/>
      <c r="O10" s="22"/>
      <c r="P10" s="24"/>
      <c r="Q10" s="24"/>
      <c r="R10" s="24"/>
      <c r="S10" s="24">
        <v>1</v>
      </c>
      <c r="T10" s="24"/>
      <c r="U10" s="24"/>
      <c r="V10" s="22">
        <v>1</v>
      </c>
      <c r="W10" s="64"/>
      <c r="X10" s="73">
        <v>1</v>
      </c>
      <c r="Y10" s="67">
        <v>1</v>
      </c>
      <c r="Z10" s="67"/>
      <c r="AA10" s="67"/>
      <c r="AB10" s="67"/>
      <c r="AC10" s="68"/>
      <c r="AD10" s="67"/>
      <c r="AE10" s="67"/>
      <c r="AF10" s="67"/>
      <c r="AG10" s="67"/>
      <c r="AH10" s="115">
        <f t="shared" si="1"/>
        <v>1</v>
      </c>
      <c r="AI10" s="73"/>
      <c r="AJ10" s="67"/>
      <c r="AK10" s="67">
        <v>1</v>
      </c>
      <c r="AL10" s="67">
        <v>1</v>
      </c>
      <c r="AM10" s="67"/>
      <c r="AN10" s="67"/>
      <c r="AO10" s="67"/>
      <c r="AP10" s="67"/>
      <c r="AQ10" s="67">
        <v>1</v>
      </c>
      <c r="AR10" s="67">
        <v>1</v>
      </c>
      <c r="AS10" s="111">
        <f t="shared" si="2"/>
        <v>2</v>
      </c>
      <c r="AT10" s="32"/>
      <c r="AU10" s="119"/>
      <c r="AV10" s="40"/>
      <c r="AW10" s="32"/>
      <c r="AX10" s="8" t="s">
        <v>60</v>
      </c>
      <c r="AY10" s="3" t="s">
        <v>26</v>
      </c>
    </row>
    <row r="11" spans="1:51" ht="21.75" customHeight="1" thickBot="1" x14ac:dyDescent="0.25">
      <c r="A11" s="19" t="s">
        <v>129</v>
      </c>
      <c r="B11" s="20" t="s">
        <v>130</v>
      </c>
      <c r="C11" s="21" t="s">
        <v>83</v>
      </c>
      <c r="D11" s="100">
        <f t="shared" si="0"/>
        <v>2</v>
      </c>
      <c r="E11" s="39"/>
      <c r="F11" s="24"/>
      <c r="G11" s="22"/>
      <c r="H11" s="24"/>
      <c r="I11" s="24"/>
      <c r="J11" s="24"/>
      <c r="K11" s="24"/>
      <c r="L11" s="24"/>
      <c r="M11" s="24"/>
      <c r="N11" s="24"/>
      <c r="O11" s="24">
        <v>1</v>
      </c>
      <c r="P11" s="24"/>
      <c r="Q11" s="24">
        <v>1</v>
      </c>
      <c r="R11" s="24"/>
      <c r="S11" s="24"/>
      <c r="T11" s="24"/>
      <c r="U11" s="24"/>
      <c r="V11" s="24"/>
      <c r="W11" s="64"/>
      <c r="X11" s="73"/>
      <c r="Y11" s="68"/>
      <c r="Z11" s="68"/>
      <c r="AA11" s="68"/>
      <c r="AB11" s="67"/>
      <c r="AC11" s="67"/>
      <c r="AD11" s="67"/>
      <c r="AE11" s="67"/>
      <c r="AF11" s="67"/>
      <c r="AG11" s="67"/>
      <c r="AH11" s="115">
        <f t="shared" si="1"/>
        <v>0</v>
      </c>
      <c r="AI11" s="73">
        <v>1</v>
      </c>
      <c r="AJ11" s="67">
        <v>1</v>
      </c>
      <c r="AK11" s="67"/>
      <c r="AL11" s="67"/>
      <c r="AM11" s="67"/>
      <c r="AN11" s="67"/>
      <c r="AO11" s="67"/>
      <c r="AP11" s="67"/>
      <c r="AQ11" s="67"/>
      <c r="AR11" s="67"/>
      <c r="AS11" s="111">
        <f t="shared" si="2"/>
        <v>1</v>
      </c>
      <c r="AT11" s="32"/>
      <c r="AU11" s="119"/>
      <c r="AV11" s="40"/>
      <c r="AW11" s="32"/>
      <c r="AX11" s="2" t="s">
        <v>12</v>
      </c>
      <c r="AY11" s="3" t="s">
        <v>27</v>
      </c>
    </row>
    <row r="12" spans="1:51" ht="21.75" customHeight="1" thickBot="1" x14ac:dyDescent="0.25">
      <c r="A12" s="19" t="s">
        <v>61</v>
      </c>
      <c r="B12" s="20" t="s">
        <v>28</v>
      </c>
      <c r="C12" s="21" t="s">
        <v>83</v>
      </c>
      <c r="D12" s="100">
        <f t="shared" si="0"/>
        <v>7</v>
      </c>
      <c r="E12" s="37">
        <v>1</v>
      </c>
      <c r="F12" s="24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>
        <v>1</v>
      </c>
      <c r="R12" s="24"/>
      <c r="S12" s="24"/>
      <c r="T12" s="24"/>
      <c r="U12" s="22">
        <v>1</v>
      </c>
      <c r="V12" s="24"/>
      <c r="W12" s="63">
        <v>1</v>
      </c>
      <c r="X12" s="72">
        <v>1</v>
      </c>
      <c r="Y12" s="68">
        <v>1</v>
      </c>
      <c r="Z12" s="68">
        <v>1</v>
      </c>
      <c r="AA12" s="68">
        <v>1</v>
      </c>
      <c r="AB12" s="67"/>
      <c r="AC12" s="68"/>
      <c r="AD12" s="67"/>
      <c r="AE12" s="67"/>
      <c r="AF12" s="68"/>
      <c r="AG12" s="68"/>
      <c r="AH12" s="115">
        <f t="shared" si="1"/>
        <v>2</v>
      </c>
      <c r="AI12" s="73"/>
      <c r="AJ12" s="67"/>
      <c r="AK12" s="68"/>
      <c r="AL12" s="68"/>
      <c r="AM12" s="68"/>
      <c r="AN12" s="67"/>
      <c r="AO12" s="67"/>
      <c r="AP12" s="67"/>
      <c r="AQ12" s="67"/>
      <c r="AR12" s="67"/>
      <c r="AS12" s="111">
        <f t="shared" si="2"/>
        <v>0</v>
      </c>
      <c r="AT12" s="33">
        <v>1</v>
      </c>
      <c r="AU12" s="118">
        <v>1</v>
      </c>
      <c r="AV12" s="38">
        <v>1</v>
      </c>
      <c r="AW12" s="32"/>
      <c r="AX12" s="8" t="s">
        <v>61</v>
      </c>
      <c r="AY12" s="3" t="s">
        <v>28</v>
      </c>
    </row>
    <row r="13" spans="1:51" ht="21" customHeight="1" thickBot="1" x14ac:dyDescent="0.25">
      <c r="A13" s="19" t="s">
        <v>52</v>
      </c>
      <c r="B13" s="20" t="s">
        <v>131</v>
      </c>
      <c r="C13" s="21" t="s">
        <v>83</v>
      </c>
      <c r="D13" s="100">
        <f t="shared" si="0"/>
        <v>3</v>
      </c>
      <c r="E13" s="39"/>
      <c r="F13" s="24"/>
      <c r="G13" s="24"/>
      <c r="H13" s="22">
        <v>1</v>
      </c>
      <c r="I13" s="24"/>
      <c r="J13" s="24"/>
      <c r="K13" s="24"/>
      <c r="L13" s="24"/>
      <c r="M13" s="24"/>
      <c r="N13" s="24"/>
      <c r="O13" s="24"/>
      <c r="P13" s="24"/>
      <c r="Q13" s="24">
        <v>1</v>
      </c>
      <c r="R13" s="22">
        <v>1</v>
      </c>
      <c r="S13" s="24"/>
      <c r="T13" s="24"/>
      <c r="U13" s="24"/>
      <c r="V13" s="24"/>
      <c r="W13" s="64"/>
      <c r="X13" s="72"/>
      <c r="Y13" s="68"/>
      <c r="Z13" s="68"/>
      <c r="AA13" s="68"/>
      <c r="AB13" s="67"/>
      <c r="AC13" s="67"/>
      <c r="AD13" s="67"/>
      <c r="AE13" s="68"/>
      <c r="AF13" s="67"/>
      <c r="AG13" s="67"/>
      <c r="AH13" s="115">
        <f t="shared" si="1"/>
        <v>0</v>
      </c>
      <c r="AI13" s="73">
        <v>1</v>
      </c>
      <c r="AJ13" s="67">
        <v>1</v>
      </c>
      <c r="AK13" s="67"/>
      <c r="AL13" s="67"/>
      <c r="AM13" s="67">
        <v>1</v>
      </c>
      <c r="AN13" s="67">
        <v>1</v>
      </c>
      <c r="AO13" s="67">
        <v>1</v>
      </c>
      <c r="AP13" s="67">
        <v>1</v>
      </c>
      <c r="AQ13" s="67"/>
      <c r="AR13" s="67"/>
      <c r="AS13" s="111">
        <f t="shared" si="2"/>
        <v>3</v>
      </c>
      <c r="AT13" s="32"/>
      <c r="AU13" s="119"/>
      <c r="AV13" s="40"/>
      <c r="AW13" s="32"/>
      <c r="AX13" s="8" t="s">
        <v>52</v>
      </c>
      <c r="AY13" s="3" t="s">
        <v>29</v>
      </c>
    </row>
    <row r="14" spans="1:51" ht="21.75" customHeight="1" thickBot="1" x14ac:dyDescent="0.25">
      <c r="A14" s="19" t="s">
        <v>66</v>
      </c>
      <c r="B14" s="20" t="s">
        <v>132</v>
      </c>
      <c r="C14" s="21" t="s">
        <v>83</v>
      </c>
      <c r="D14" s="100">
        <f t="shared" si="0"/>
        <v>4</v>
      </c>
      <c r="E14" s="39"/>
      <c r="F14" s="24"/>
      <c r="G14" s="24"/>
      <c r="H14" s="24"/>
      <c r="I14" s="22">
        <v>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2"/>
      <c r="V14" s="24"/>
      <c r="W14" s="64"/>
      <c r="X14" s="73"/>
      <c r="Y14" s="68"/>
      <c r="Z14" s="68"/>
      <c r="AA14" s="68"/>
      <c r="AB14" s="67"/>
      <c r="AC14" s="67"/>
      <c r="AD14" s="67"/>
      <c r="AE14" s="67"/>
      <c r="AF14" s="67"/>
      <c r="AG14" s="67"/>
      <c r="AH14" s="115">
        <f t="shared" si="1"/>
        <v>0</v>
      </c>
      <c r="AI14" s="73"/>
      <c r="AJ14" s="68"/>
      <c r="AK14" s="67"/>
      <c r="AL14" s="67"/>
      <c r="AM14" s="67"/>
      <c r="AN14" s="67"/>
      <c r="AO14" s="67"/>
      <c r="AP14" s="67"/>
      <c r="AQ14" s="67"/>
      <c r="AR14" s="67"/>
      <c r="AS14" s="111">
        <f t="shared" si="2"/>
        <v>0</v>
      </c>
      <c r="AT14" s="33">
        <v>1</v>
      </c>
      <c r="AU14" s="118">
        <v>1</v>
      </c>
      <c r="AV14" s="38">
        <v>1</v>
      </c>
      <c r="AW14" s="32"/>
      <c r="AX14" s="8" t="s">
        <v>66</v>
      </c>
      <c r="AY14" s="3" t="s">
        <v>30</v>
      </c>
    </row>
    <row r="15" spans="1:51" ht="22.5" customHeight="1" thickBot="1" x14ac:dyDescent="0.25">
      <c r="A15" s="19" t="s">
        <v>65</v>
      </c>
      <c r="B15" s="20" t="s">
        <v>133</v>
      </c>
      <c r="C15" s="21" t="s">
        <v>83</v>
      </c>
      <c r="D15" s="100">
        <f t="shared" si="0"/>
        <v>2</v>
      </c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>
        <v>1</v>
      </c>
      <c r="U15" s="42"/>
      <c r="V15" s="43">
        <v>1</v>
      </c>
      <c r="W15" s="65"/>
      <c r="X15" s="74">
        <v>1</v>
      </c>
      <c r="Y15" s="75">
        <v>1</v>
      </c>
      <c r="Z15" s="75"/>
      <c r="AA15" s="75"/>
      <c r="AB15" s="75"/>
      <c r="AC15" s="75"/>
      <c r="AD15" s="75"/>
      <c r="AE15" s="75"/>
      <c r="AF15" s="75"/>
      <c r="AG15" s="75"/>
      <c r="AH15" s="115">
        <f t="shared" si="1"/>
        <v>1</v>
      </c>
      <c r="AI15" s="84"/>
      <c r="AJ15" s="75"/>
      <c r="AK15" s="75"/>
      <c r="AL15" s="75"/>
      <c r="AM15" s="75">
        <v>1</v>
      </c>
      <c r="AN15" s="75">
        <v>1</v>
      </c>
      <c r="AO15" s="75"/>
      <c r="AP15" s="75"/>
      <c r="AQ15" s="75"/>
      <c r="AR15" s="75"/>
      <c r="AS15" s="111">
        <f t="shared" si="2"/>
        <v>1</v>
      </c>
      <c r="AT15" s="78"/>
      <c r="AU15" s="120"/>
      <c r="AV15" s="44"/>
      <c r="AW15" s="32"/>
      <c r="AX15" s="8" t="s">
        <v>65</v>
      </c>
      <c r="AY15" s="3" t="s">
        <v>31</v>
      </c>
    </row>
    <row r="16" spans="1:51" s="14" customFormat="1" ht="6.75" customHeight="1" thickBot="1" x14ac:dyDescent="0.25">
      <c r="A16" s="134" t="s">
        <v>79</v>
      </c>
      <c r="B16" s="135"/>
      <c r="C16" s="135"/>
      <c r="D16" s="135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5"/>
    </row>
    <row r="17" spans="1:51" ht="18.2" customHeight="1" thickBot="1" x14ac:dyDescent="0.25">
      <c r="A17" s="19" t="s">
        <v>50</v>
      </c>
      <c r="B17" s="23" t="s">
        <v>134</v>
      </c>
      <c r="C17" s="21" t="s">
        <v>84</v>
      </c>
      <c r="D17" s="31">
        <f>SUM(E17:W17)+AT17+AW17+AV17+AU17</f>
        <v>6</v>
      </c>
      <c r="E17" s="34"/>
      <c r="F17" s="35">
        <v>1</v>
      </c>
      <c r="G17" s="36"/>
      <c r="H17" s="36"/>
      <c r="I17" s="36"/>
      <c r="J17" s="36"/>
      <c r="K17" s="36"/>
      <c r="L17" s="36"/>
      <c r="M17" s="36"/>
      <c r="N17" s="36"/>
      <c r="O17" s="35"/>
      <c r="P17" s="36"/>
      <c r="Q17" s="36"/>
      <c r="R17" s="35"/>
      <c r="S17" s="35">
        <v>1</v>
      </c>
      <c r="T17" s="35">
        <v>1</v>
      </c>
      <c r="U17" s="36"/>
      <c r="V17" s="35"/>
      <c r="W17" s="62"/>
      <c r="X17" s="69"/>
      <c r="Y17" s="71"/>
      <c r="Z17" s="71"/>
      <c r="AA17" s="71"/>
      <c r="AB17" s="70"/>
      <c r="AC17" s="71"/>
      <c r="AD17" s="71"/>
      <c r="AE17" s="71"/>
      <c r="AF17" s="70">
        <v>1</v>
      </c>
      <c r="AG17" s="70">
        <v>1</v>
      </c>
      <c r="AH17" s="113">
        <f>SUM(X17:AG17)-Y17-AA17-AC17-AE17-AG17</f>
        <v>1</v>
      </c>
      <c r="AI17" s="69"/>
      <c r="AJ17" s="70"/>
      <c r="AK17" s="70">
        <v>1</v>
      </c>
      <c r="AL17" s="70">
        <v>1</v>
      </c>
      <c r="AM17" s="70">
        <v>1</v>
      </c>
      <c r="AN17" s="70">
        <v>1</v>
      </c>
      <c r="AO17" s="70"/>
      <c r="AP17" s="70"/>
      <c r="AQ17" s="70"/>
      <c r="AR17" s="70"/>
      <c r="AS17" s="114">
        <f>SUM(AI17:AR17)-AJ17-AL17-AN17-AP17-AR17</f>
        <v>2</v>
      </c>
      <c r="AT17" s="86">
        <v>1</v>
      </c>
      <c r="AU17" s="121">
        <v>1</v>
      </c>
      <c r="AV17" s="49">
        <v>1</v>
      </c>
      <c r="AW17" s="32"/>
      <c r="AX17" s="8" t="s">
        <v>50</v>
      </c>
      <c r="AY17" s="4" t="s">
        <v>32</v>
      </c>
    </row>
    <row r="18" spans="1:51" ht="41.25" customHeight="1" thickBot="1" x14ac:dyDescent="0.25">
      <c r="A18" s="19" t="s">
        <v>135</v>
      </c>
      <c r="B18" s="20" t="s">
        <v>136</v>
      </c>
      <c r="C18" s="21" t="s">
        <v>84</v>
      </c>
      <c r="D18" s="31">
        <f t="shared" ref="D18:D26" si="3">SUM(E18:W18)+AT18+AW18+AV18+AU18</f>
        <v>7</v>
      </c>
      <c r="E18" s="47"/>
      <c r="F18" s="22"/>
      <c r="G18" s="25"/>
      <c r="H18" s="25"/>
      <c r="I18" s="25"/>
      <c r="J18" s="25"/>
      <c r="K18" s="25"/>
      <c r="L18" s="22">
        <v>1</v>
      </c>
      <c r="M18" s="25">
        <v>1</v>
      </c>
      <c r="N18" s="25">
        <v>1</v>
      </c>
      <c r="O18" s="22"/>
      <c r="P18" s="25">
        <v>1</v>
      </c>
      <c r="Q18" s="25"/>
      <c r="R18" s="25"/>
      <c r="S18" s="25"/>
      <c r="T18" s="25"/>
      <c r="U18" s="25"/>
      <c r="V18" s="25"/>
      <c r="W18" s="77"/>
      <c r="X18" s="72"/>
      <c r="Y18" s="68"/>
      <c r="Z18" s="68"/>
      <c r="AA18" s="68"/>
      <c r="AB18" s="67"/>
      <c r="AC18" s="67"/>
      <c r="AD18" s="67"/>
      <c r="AE18" s="67"/>
      <c r="AF18" s="67">
        <v>1</v>
      </c>
      <c r="AG18" s="67">
        <v>1</v>
      </c>
      <c r="AH18" s="113">
        <f t="shared" ref="AH18:AH26" si="4">SUM(X18:AG18)-Y18-AA18-AC18-AE18-AG18</f>
        <v>1</v>
      </c>
      <c r="AI18" s="73">
        <v>1</v>
      </c>
      <c r="AJ18" s="67">
        <v>1</v>
      </c>
      <c r="AK18" s="67"/>
      <c r="AL18" s="67"/>
      <c r="AM18" s="67"/>
      <c r="AN18" s="67"/>
      <c r="AO18" s="68"/>
      <c r="AP18" s="68"/>
      <c r="AQ18" s="67"/>
      <c r="AR18" s="67"/>
      <c r="AS18" s="114">
        <f t="shared" ref="AS18:AS26" si="5">SUM(AI18:AR18)-AJ18-AL18-AN18-AP18-AR18</f>
        <v>1</v>
      </c>
      <c r="AT18" s="33">
        <v>1</v>
      </c>
      <c r="AU18" s="118">
        <v>1</v>
      </c>
      <c r="AV18" s="38">
        <v>1</v>
      </c>
      <c r="AW18" s="46"/>
      <c r="AX18" s="2" t="s">
        <v>13</v>
      </c>
      <c r="AY18" s="3" t="s">
        <v>33</v>
      </c>
    </row>
    <row r="19" spans="1:51" ht="23.25" customHeight="1" thickBot="1" x14ac:dyDescent="0.25">
      <c r="A19" s="19" t="s">
        <v>137</v>
      </c>
      <c r="B19" s="23" t="s">
        <v>138</v>
      </c>
      <c r="C19" s="21" t="s">
        <v>84</v>
      </c>
      <c r="D19" s="31">
        <f t="shared" si="3"/>
        <v>6</v>
      </c>
      <c r="E19" s="39"/>
      <c r="F19" s="24"/>
      <c r="G19" s="22">
        <v>1</v>
      </c>
      <c r="H19" s="24"/>
      <c r="I19" s="24"/>
      <c r="J19" s="22"/>
      <c r="K19" s="22"/>
      <c r="L19" s="24"/>
      <c r="M19" s="24">
        <v>1</v>
      </c>
      <c r="N19" s="24">
        <v>1</v>
      </c>
      <c r="O19" s="24"/>
      <c r="P19" s="24"/>
      <c r="Q19" s="24"/>
      <c r="R19" s="24"/>
      <c r="S19" s="24"/>
      <c r="T19" s="24"/>
      <c r="U19" s="24"/>
      <c r="V19" s="24"/>
      <c r="W19" s="64"/>
      <c r="X19" s="72"/>
      <c r="Y19" s="67"/>
      <c r="Z19" s="67"/>
      <c r="AA19" s="67"/>
      <c r="AB19" s="67"/>
      <c r="AC19" s="67"/>
      <c r="AD19" s="67">
        <v>1</v>
      </c>
      <c r="AE19" s="67">
        <v>1</v>
      </c>
      <c r="AF19" s="67"/>
      <c r="AG19" s="67"/>
      <c r="AH19" s="113">
        <f t="shared" si="4"/>
        <v>1</v>
      </c>
      <c r="AI19" s="73"/>
      <c r="AJ19" s="67"/>
      <c r="AK19" s="67"/>
      <c r="AL19" s="67"/>
      <c r="AM19" s="67"/>
      <c r="AN19" s="67"/>
      <c r="AO19" s="67"/>
      <c r="AP19" s="67"/>
      <c r="AQ19" s="67"/>
      <c r="AR19" s="67"/>
      <c r="AS19" s="114">
        <f t="shared" si="5"/>
        <v>0</v>
      </c>
      <c r="AT19" s="33">
        <v>1</v>
      </c>
      <c r="AU19" s="118">
        <v>1</v>
      </c>
      <c r="AV19" s="38">
        <v>1</v>
      </c>
      <c r="AW19" s="32"/>
      <c r="AX19" s="2" t="s">
        <v>14</v>
      </c>
      <c r="AY19" s="4" t="s">
        <v>34</v>
      </c>
    </row>
    <row r="20" spans="1:51" ht="23.25" customHeight="1" thickBot="1" x14ac:dyDescent="0.25">
      <c r="A20" s="19" t="s">
        <v>139</v>
      </c>
      <c r="B20" s="23" t="s">
        <v>140</v>
      </c>
      <c r="C20" s="21" t="s">
        <v>85</v>
      </c>
      <c r="D20" s="31">
        <f t="shared" si="3"/>
        <v>2</v>
      </c>
      <c r="E20" s="47"/>
      <c r="F20" s="25"/>
      <c r="G20" s="22"/>
      <c r="H20" s="25"/>
      <c r="I20" s="25"/>
      <c r="J20" s="22">
        <v>1</v>
      </c>
      <c r="K20" s="22">
        <v>1</v>
      </c>
      <c r="L20" s="25"/>
      <c r="M20" s="25"/>
      <c r="N20" s="25"/>
      <c r="O20" s="22"/>
      <c r="P20" s="25"/>
      <c r="Q20" s="25"/>
      <c r="R20" s="25"/>
      <c r="S20" s="25"/>
      <c r="T20" s="25"/>
      <c r="U20" s="25"/>
      <c r="V20" s="25"/>
      <c r="W20" s="63"/>
      <c r="X20" s="73"/>
      <c r="Y20" s="68"/>
      <c r="Z20" s="68"/>
      <c r="AA20" s="68"/>
      <c r="AB20" s="67"/>
      <c r="AC20" s="67"/>
      <c r="AD20" s="67"/>
      <c r="AE20" s="67"/>
      <c r="AF20" s="67"/>
      <c r="AG20" s="67"/>
      <c r="AH20" s="113">
        <f t="shared" si="4"/>
        <v>0</v>
      </c>
      <c r="AI20" s="89"/>
      <c r="AJ20" s="88"/>
      <c r="AK20" s="88"/>
      <c r="AL20" s="88"/>
      <c r="AM20" s="88"/>
      <c r="AN20" s="88"/>
      <c r="AO20" s="88"/>
      <c r="AP20" s="88"/>
      <c r="AQ20" s="88"/>
      <c r="AR20" s="88"/>
      <c r="AS20" s="114">
        <f t="shared" si="5"/>
        <v>0</v>
      </c>
      <c r="AT20" s="46"/>
      <c r="AU20" s="122"/>
      <c r="AV20" s="48"/>
      <c r="AW20" s="46"/>
      <c r="AX20" s="2" t="s">
        <v>15</v>
      </c>
      <c r="AY20" s="4" t="s">
        <v>35</v>
      </c>
    </row>
    <row r="21" spans="1:51" ht="21.75" customHeight="1" thickBot="1" x14ac:dyDescent="0.25">
      <c r="A21" s="19" t="s">
        <v>55</v>
      </c>
      <c r="B21" s="23" t="s">
        <v>141</v>
      </c>
      <c r="C21" s="21" t="s">
        <v>85</v>
      </c>
      <c r="D21" s="31">
        <f t="shared" si="3"/>
        <v>8</v>
      </c>
      <c r="E21" s="39"/>
      <c r="F21" s="24"/>
      <c r="G21" s="22"/>
      <c r="H21" s="24"/>
      <c r="I21" s="24"/>
      <c r="J21" s="24">
        <v>1</v>
      </c>
      <c r="K21" s="24">
        <v>1</v>
      </c>
      <c r="L21" s="24"/>
      <c r="M21" s="24"/>
      <c r="N21" s="24"/>
      <c r="O21" s="24">
        <v>1</v>
      </c>
      <c r="P21" s="24"/>
      <c r="Q21" s="22"/>
      <c r="R21" s="24"/>
      <c r="S21" s="24">
        <v>1</v>
      </c>
      <c r="T21" s="24"/>
      <c r="U21" s="24"/>
      <c r="V21" s="24">
        <v>1</v>
      </c>
      <c r="W21" s="64"/>
      <c r="X21" s="73"/>
      <c r="Y21" s="67"/>
      <c r="Z21" s="67"/>
      <c r="AA21" s="67"/>
      <c r="AB21" s="68"/>
      <c r="AC21" s="68"/>
      <c r="AD21" s="67">
        <v>1</v>
      </c>
      <c r="AE21" s="67">
        <v>1</v>
      </c>
      <c r="AF21" s="67"/>
      <c r="AG21" s="67"/>
      <c r="AH21" s="113">
        <f t="shared" si="4"/>
        <v>1</v>
      </c>
      <c r="AI21" s="73"/>
      <c r="AJ21" s="67"/>
      <c r="AK21" s="67">
        <v>1</v>
      </c>
      <c r="AL21" s="67">
        <v>1</v>
      </c>
      <c r="AM21" s="68"/>
      <c r="AN21" s="67"/>
      <c r="AO21" s="67"/>
      <c r="AP21" s="67"/>
      <c r="AQ21" s="67"/>
      <c r="AR21" s="67"/>
      <c r="AS21" s="114">
        <f t="shared" si="5"/>
        <v>1</v>
      </c>
      <c r="AT21" s="33">
        <v>1</v>
      </c>
      <c r="AU21" s="118">
        <v>1</v>
      </c>
      <c r="AV21" s="38">
        <v>1</v>
      </c>
      <c r="AW21" s="46"/>
      <c r="AX21" s="8" t="s">
        <v>55</v>
      </c>
      <c r="AY21" s="4" t="s">
        <v>36</v>
      </c>
    </row>
    <row r="22" spans="1:51" ht="21.75" customHeight="1" thickBot="1" x14ac:dyDescent="0.25">
      <c r="A22" s="19" t="s">
        <v>56</v>
      </c>
      <c r="B22" s="20" t="s">
        <v>142</v>
      </c>
      <c r="C22" s="21" t="s">
        <v>85</v>
      </c>
      <c r="D22" s="31">
        <f t="shared" si="3"/>
        <v>3</v>
      </c>
      <c r="E22" s="3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2"/>
      <c r="S22" s="24"/>
      <c r="T22" s="24"/>
      <c r="U22" s="24"/>
      <c r="V22" s="24"/>
      <c r="W22" s="64"/>
      <c r="X22" s="73"/>
      <c r="Y22" s="68"/>
      <c r="Z22" s="68"/>
      <c r="AA22" s="68"/>
      <c r="AB22" s="68">
        <v>1</v>
      </c>
      <c r="AC22" s="67">
        <v>1</v>
      </c>
      <c r="AD22" s="67"/>
      <c r="AE22" s="67"/>
      <c r="AF22" s="67"/>
      <c r="AG22" s="67"/>
      <c r="AH22" s="113">
        <f t="shared" si="4"/>
        <v>1</v>
      </c>
      <c r="AI22" s="73"/>
      <c r="AJ22" s="67"/>
      <c r="AK22" s="67"/>
      <c r="AL22" s="67"/>
      <c r="AM22" s="67"/>
      <c r="AN22" s="67"/>
      <c r="AO22" s="67">
        <v>1</v>
      </c>
      <c r="AP22" s="67">
        <v>1</v>
      </c>
      <c r="AQ22" s="67"/>
      <c r="AR22" s="67"/>
      <c r="AS22" s="114">
        <f t="shared" si="5"/>
        <v>1</v>
      </c>
      <c r="AT22" s="33">
        <v>1</v>
      </c>
      <c r="AU22" s="118">
        <v>1</v>
      </c>
      <c r="AV22" s="38">
        <v>1</v>
      </c>
      <c r="AW22" s="46"/>
      <c r="AX22" s="8" t="s">
        <v>56</v>
      </c>
      <c r="AY22" s="3" t="s">
        <v>37</v>
      </c>
    </row>
    <row r="23" spans="1:51" ht="24" customHeight="1" thickBot="1" x14ac:dyDescent="0.25">
      <c r="A23" s="19" t="s">
        <v>143</v>
      </c>
      <c r="B23" s="20" t="s">
        <v>144</v>
      </c>
      <c r="C23" s="21" t="s">
        <v>85</v>
      </c>
      <c r="D23" s="31">
        <f t="shared" si="3"/>
        <v>5</v>
      </c>
      <c r="E23" s="39"/>
      <c r="F23" s="24"/>
      <c r="G23" s="24"/>
      <c r="H23" s="24"/>
      <c r="I23" s="24"/>
      <c r="J23" s="24">
        <v>1</v>
      </c>
      <c r="K23" s="24">
        <v>1</v>
      </c>
      <c r="L23" s="22"/>
      <c r="M23" s="22">
        <v>1</v>
      </c>
      <c r="N23" s="22">
        <v>1</v>
      </c>
      <c r="O23" s="24"/>
      <c r="P23" s="22">
        <v>1</v>
      </c>
      <c r="Q23" s="24"/>
      <c r="R23" s="24"/>
      <c r="S23" s="24"/>
      <c r="T23" s="24"/>
      <c r="U23" s="24"/>
      <c r="V23" s="24"/>
      <c r="W23" s="64"/>
      <c r="X23" s="73"/>
      <c r="Y23" s="67"/>
      <c r="Z23" s="67"/>
      <c r="AA23" s="67"/>
      <c r="AB23" s="67"/>
      <c r="AC23" s="67"/>
      <c r="AD23" s="67"/>
      <c r="AE23" s="67"/>
      <c r="AF23" s="67"/>
      <c r="AG23" s="67"/>
      <c r="AH23" s="113">
        <f t="shared" si="4"/>
        <v>0</v>
      </c>
      <c r="AI23" s="73"/>
      <c r="AJ23" s="67"/>
      <c r="AK23" s="67"/>
      <c r="AL23" s="67"/>
      <c r="AM23" s="67"/>
      <c r="AN23" s="68"/>
      <c r="AO23" s="67"/>
      <c r="AP23" s="67"/>
      <c r="AQ23" s="68"/>
      <c r="AR23" s="68"/>
      <c r="AS23" s="114">
        <f t="shared" si="5"/>
        <v>0</v>
      </c>
      <c r="AT23" s="32"/>
      <c r="AU23" s="119"/>
      <c r="AV23" s="40"/>
      <c r="AW23" s="32"/>
      <c r="AX23" s="2" t="s">
        <v>16</v>
      </c>
      <c r="AY23" s="3" t="s">
        <v>38</v>
      </c>
    </row>
    <row r="24" spans="1:51" ht="28.5" customHeight="1" thickBot="1" x14ac:dyDescent="0.25">
      <c r="A24" s="8" t="s">
        <v>62</v>
      </c>
      <c r="B24" s="3" t="s">
        <v>39</v>
      </c>
      <c r="C24" s="15" t="s">
        <v>86</v>
      </c>
      <c r="D24" s="31">
        <f t="shared" si="3"/>
        <v>2</v>
      </c>
      <c r="E24" s="39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63">
        <v>1</v>
      </c>
      <c r="X24" s="73">
        <v>1</v>
      </c>
      <c r="Y24" s="67">
        <v>1</v>
      </c>
      <c r="Z24" s="67">
        <v>1</v>
      </c>
      <c r="AA24" s="67">
        <v>1</v>
      </c>
      <c r="AB24" s="67"/>
      <c r="AC24" s="67"/>
      <c r="AD24" s="67">
        <v>1</v>
      </c>
      <c r="AE24" s="67">
        <v>1</v>
      </c>
      <c r="AF24" s="68"/>
      <c r="AG24" s="68"/>
      <c r="AH24" s="113">
        <f t="shared" si="4"/>
        <v>3</v>
      </c>
      <c r="AI24" s="72"/>
      <c r="AJ24" s="88"/>
      <c r="AK24" s="68"/>
      <c r="AL24" s="68"/>
      <c r="AM24" s="68"/>
      <c r="AN24" s="88"/>
      <c r="AO24" s="68"/>
      <c r="AP24" s="68"/>
      <c r="AQ24" s="68"/>
      <c r="AR24" s="68"/>
      <c r="AS24" s="114">
        <f t="shared" si="5"/>
        <v>0</v>
      </c>
      <c r="AT24" s="87"/>
      <c r="AU24" s="123"/>
      <c r="AV24" s="110"/>
      <c r="AW24" s="33">
        <v>1</v>
      </c>
      <c r="AX24" s="8" t="s">
        <v>62</v>
      </c>
      <c r="AY24" s="3" t="s">
        <v>39</v>
      </c>
    </row>
    <row r="25" spans="1:51" ht="29.25" customHeight="1" thickBot="1" x14ac:dyDescent="0.25">
      <c r="A25" s="2" t="s">
        <v>17</v>
      </c>
      <c r="B25" s="3" t="s">
        <v>40</v>
      </c>
      <c r="C25" s="15" t="s">
        <v>86</v>
      </c>
      <c r="D25" s="31">
        <f t="shared" si="3"/>
        <v>4</v>
      </c>
      <c r="E25" s="39"/>
      <c r="F25" s="22"/>
      <c r="G25" s="22"/>
      <c r="H25" s="24"/>
      <c r="I25" s="24"/>
      <c r="J25" s="24"/>
      <c r="K25" s="24"/>
      <c r="L25" s="24"/>
      <c r="M25" s="24"/>
      <c r="N25" s="24"/>
      <c r="O25" s="24"/>
      <c r="P25" s="24"/>
      <c r="Q25" s="22"/>
      <c r="R25" s="24"/>
      <c r="S25" s="24"/>
      <c r="T25" s="24"/>
      <c r="U25" s="24"/>
      <c r="V25" s="24"/>
      <c r="W25" s="64">
        <v>1</v>
      </c>
      <c r="X25" s="72"/>
      <c r="Y25" s="67"/>
      <c r="Z25" s="67"/>
      <c r="AA25" s="67"/>
      <c r="AB25" s="67">
        <v>1</v>
      </c>
      <c r="AC25" s="67">
        <v>1</v>
      </c>
      <c r="AD25" s="67"/>
      <c r="AE25" s="67"/>
      <c r="AF25" s="67">
        <v>1</v>
      </c>
      <c r="AG25" s="67">
        <v>1</v>
      </c>
      <c r="AH25" s="113">
        <f t="shared" si="4"/>
        <v>2</v>
      </c>
      <c r="AI25" s="73">
        <v>1</v>
      </c>
      <c r="AJ25" s="67">
        <v>1</v>
      </c>
      <c r="AK25" s="67"/>
      <c r="AL25" s="67"/>
      <c r="AM25" s="67"/>
      <c r="AN25" s="67"/>
      <c r="AO25" s="67"/>
      <c r="AP25" s="67"/>
      <c r="AQ25" s="67"/>
      <c r="AR25" s="67"/>
      <c r="AS25" s="114">
        <f t="shared" si="5"/>
        <v>1</v>
      </c>
      <c r="AT25" s="33">
        <v>1</v>
      </c>
      <c r="AU25" s="118">
        <v>1</v>
      </c>
      <c r="AV25" s="38">
        <v>1</v>
      </c>
      <c r="AW25" s="32"/>
      <c r="AX25" s="2" t="s">
        <v>17</v>
      </c>
      <c r="AY25" s="3" t="s">
        <v>40</v>
      </c>
    </row>
    <row r="26" spans="1:51" ht="30" customHeight="1" thickBot="1" x14ac:dyDescent="0.25">
      <c r="A26" s="8" t="s">
        <v>67</v>
      </c>
      <c r="B26" s="3" t="s">
        <v>41</v>
      </c>
      <c r="C26" s="15" t="s">
        <v>86</v>
      </c>
      <c r="D26" s="31">
        <f t="shared" si="3"/>
        <v>3</v>
      </c>
      <c r="E26" s="41"/>
      <c r="F26" s="43">
        <v>1</v>
      </c>
      <c r="G26" s="43">
        <v>1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42"/>
      <c r="T26" s="42"/>
      <c r="U26" s="42"/>
      <c r="V26" s="42"/>
      <c r="W26" s="65"/>
      <c r="X26" s="74"/>
      <c r="Y26" s="75"/>
      <c r="Z26" s="75"/>
      <c r="AA26" s="75"/>
      <c r="AB26" s="92">
        <v>1</v>
      </c>
      <c r="AC26" s="75">
        <v>1</v>
      </c>
      <c r="AD26" s="75"/>
      <c r="AE26" s="75"/>
      <c r="AF26" s="75">
        <v>1</v>
      </c>
      <c r="AG26" s="75">
        <v>1</v>
      </c>
      <c r="AH26" s="113">
        <f t="shared" si="4"/>
        <v>2</v>
      </c>
      <c r="AI26" s="74"/>
      <c r="AJ26" s="80"/>
      <c r="AK26" s="75"/>
      <c r="AL26" s="75"/>
      <c r="AM26" s="75"/>
      <c r="AN26" s="75"/>
      <c r="AO26" s="75">
        <v>1</v>
      </c>
      <c r="AP26" s="75">
        <v>1</v>
      </c>
      <c r="AQ26" s="75"/>
      <c r="AR26" s="75"/>
      <c r="AS26" s="114">
        <f t="shared" si="5"/>
        <v>1</v>
      </c>
      <c r="AT26" s="78"/>
      <c r="AU26" s="120"/>
      <c r="AV26" s="44"/>
      <c r="AW26" s="32">
        <v>1</v>
      </c>
      <c r="AX26" s="8" t="s">
        <v>67</v>
      </c>
      <c r="AY26" s="3" t="s">
        <v>41</v>
      </c>
    </row>
    <row r="27" spans="1:51" s="14" customFormat="1" ht="6.75" customHeight="1" thickBot="1" x14ac:dyDescent="0.25">
      <c r="A27" s="134" t="s">
        <v>80</v>
      </c>
      <c r="B27" s="135"/>
      <c r="C27" s="135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5"/>
    </row>
    <row r="28" spans="1:51" ht="29.25" customHeight="1" thickBot="1" x14ac:dyDescent="0.25">
      <c r="A28" s="8" t="s">
        <v>51</v>
      </c>
      <c r="B28" s="3" t="s">
        <v>42</v>
      </c>
      <c r="C28" s="15" t="s">
        <v>87</v>
      </c>
      <c r="D28" s="45">
        <f>SUM(E28:W28)+AT28+AW28+AV28+AU28</f>
        <v>7</v>
      </c>
      <c r="E28" s="34"/>
      <c r="F28" s="36"/>
      <c r="G28" s="35"/>
      <c r="H28" s="36"/>
      <c r="I28" s="36"/>
      <c r="J28" s="35"/>
      <c r="K28" s="35"/>
      <c r="L28" s="35"/>
      <c r="M28" s="36"/>
      <c r="N28" s="36"/>
      <c r="O28" s="36"/>
      <c r="P28" s="36"/>
      <c r="Q28" s="35"/>
      <c r="R28" s="35"/>
      <c r="S28" s="35">
        <v>1</v>
      </c>
      <c r="T28" s="35">
        <v>1</v>
      </c>
      <c r="U28" s="36"/>
      <c r="V28" s="36"/>
      <c r="W28" s="81">
        <v>1</v>
      </c>
      <c r="X28" s="83"/>
      <c r="Y28" s="71"/>
      <c r="Z28" s="71"/>
      <c r="AA28" s="71"/>
      <c r="AB28" s="70"/>
      <c r="AC28" s="71"/>
      <c r="AD28" s="71"/>
      <c r="AE28" s="71"/>
      <c r="AF28" s="70">
        <v>1</v>
      </c>
      <c r="AG28" s="70">
        <v>1</v>
      </c>
      <c r="AH28" s="113">
        <f>SUM(X28:AG28)-Y28-AA28-AC28-AE28-AG28</f>
        <v>1</v>
      </c>
      <c r="AI28" s="90"/>
      <c r="AJ28" s="70"/>
      <c r="AK28" s="70"/>
      <c r="AL28" s="70"/>
      <c r="AM28" s="70">
        <v>1</v>
      </c>
      <c r="AN28" s="70">
        <v>1</v>
      </c>
      <c r="AO28" s="70"/>
      <c r="AP28" s="70"/>
      <c r="AQ28" s="70"/>
      <c r="AR28" s="70"/>
      <c r="AS28" s="114">
        <f>SUM(AI28:AR28)-AJ28-AL28-AN28-AP28-AR28</f>
        <v>1</v>
      </c>
      <c r="AT28" s="86">
        <v>1</v>
      </c>
      <c r="AU28" s="121">
        <v>1</v>
      </c>
      <c r="AV28" s="49">
        <v>1</v>
      </c>
      <c r="AW28" s="32">
        <v>1</v>
      </c>
      <c r="AX28" s="8" t="s">
        <v>51</v>
      </c>
      <c r="AY28" s="3" t="s">
        <v>42</v>
      </c>
    </row>
    <row r="29" spans="1:51" ht="25.5" customHeight="1" thickBot="1" x14ac:dyDescent="0.25">
      <c r="A29" s="8" t="s">
        <v>57</v>
      </c>
      <c r="B29" s="4" t="s">
        <v>43</v>
      </c>
      <c r="C29" s="15" t="s">
        <v>87</v>
      </c>
      <c r="D29" s="45">
        <f t="shared" ref="D29:D34" si="6">SUM(E29:W29)+AT29+AW29+AV29+AU29</f>
        <v>13</v>
      </c>
      <c r="E29" s="39"/>
      <c r="F29" s="22">
        <v>1</v>
      </c>
      <c r="G29" s="22">
        <v>1</v>
      </c>
      <c r="H29" s="24"/>
      <c r="I29" s="24"/>
      <c r="J29" s="22">
        <v>1</v>
      </c>
      <c r="K29" s="22">
        <v>1</v>
      </c>
      <c r="L29" s="24">
        <v>1</v>
      </c>
      <c r="M29" s="22">
        <v>1</v>
      </c>
      <c r="N29" s="22">
        <v>1</v>
      </c>
      <c r="O29" s="22"/>
      <c r="P29" s="22">
        <v>1</v>
      </c>
      <c r="Q29" s="24"/>
      <c r="R29" s="22"/>
      <c r="S29" s="24"/>
      <c r="T29" s="24"/>
      <c r="U29" s="24"/>
      <c r="V29" s="22">
        <v>1</v>
      </c>
      <c r="W29" s="64"/>
      <c r="X29" s="73"/>
      <c r="Y29" s="68"/>
      <c r="Z29" s="68"/>
      <c r="AA29" s="68"/>
      <c r="AB29" s="68">
        <v>1</v>
      </c>
      <c r="AC29" s="67">
        <v>1</v>
      </c>
      <c r="AD29" s="67"/>
      <c r="AE29" s="67"/>
      <c r="AF29" s="67"/>
      <c r="AG29" s="67"/>
      <c r="AH29" s="113">
        <f t="shared" ref="AH29:AH34" si="7">SUM(X29:AG29)-Y29-AA29-AC29-AE29-AG29</f>
        <v>1</v>
      </c>
      <c r="AI29" s="73">
        <v>1</v>
      </c>
      <c r="AJ29" s="67">
        <v>1</v>
      </c>
      <c r="AK29" s="67">
        <v>1</v>
      </c>
      <c r="AL29" s="67">
        <v>1</v>
      </c>
      <c r="AM29" s="67"/>
      <c r="AN29" s="67"/>
      <c r="AO29" s="68"/>
      <c r="AP29" s="68"/>
      <c r="AQ29" s="67"/>
      <c r="AR29" s="67"/>
      <c r="AS29" s="114">
        <f t="shared" ref="AS29:AS34" si="8">SUM(AI29:AR29)-AJ29-AL29-AN29-AP29-AR29</f>
        <v>2</v>
      </c>
      <c r="AT29" s="33">
        <v>1</v>
      </c>
      <c r="AU29" s="118">
        <v>1</v>
      </c>
      <c r="AV29" s="38">
        <v>1</v>
      </c>
      <c r="AW29" s="32">
        <v>1</v>
      </c>
      <c r="AX29" s="8" t="s">
        <v>57</v>
      </c>
      <c r="AY29" s="4" t="s">
        <v>43</v>
      </c>
    </row>
    <row r="30" spans="1:51" ht="21" customHeight="1" thickBot="1" x14ac:dyDescent="0.25">
      <c r="A30" s="8" t="s">
        <v>64</v>
      </c>
      <c r="B30" s="3" t="s">
        <v>44</v>
      </c>
      <c r="C30" s="15" t="s">
        <v>88</v>
      </c>
      <c r="D30" s="45">
        <f t="shared" si="6"/>
        <v>2</v>
      </c>
      <c r="E30" s="39"/>
      <c r="F30" s="24"/>
      <c r="G30" s="24"/>
      <c r="H30" s="24"/>
      <c r="I30" s="24"/>
      <c r="J30" s="24"/>
      <c r="K30" s="24"/>
      <c r="L30" s="24"/>
      <c r="M30" s="24"/>
      <c r="N30" s="24"/>
      <c r="O30" s="24">
        <v>1</v>
      </c>
      <c r="P30" s="24"/>
      <c r="Q30" s="24"/>
      <c r="R30" s="24"/>
      <c r="S30" s="24"/>
      <c r="T30" s="24">
        <v>1</v>
      </c>
      <c r="U30" s="24"/>
      <c r="V30" s="24"/>
      <c r="W30" s="64"/>
      <c r="X30" s="73"/>
      <c r="Y30" s="67"/>
      <c r="Z30" s="67"/>
      <c r="AA30" s="67"/>
      <c r="AB30" s="67"/>
      <c r="AC30" s="67"/>
      <c r="AD30" s="67"/>
      <c r="AE30" s="67"/>
      <c r="AF30" s="68"/>
      <c r="AG30" s="67"/>
      <c r="AH30" s="113">
        <f t="shared" si="7"/>
        <v>0</v>
      </c>
      <c r="AI30" s="73"/>
      <c r="AJ30" s="67"/>
      <c r="AK30" s="67"/>
      <c r="AL30" s="68"/>
      <c r="AM30" s="67"/>
      <c r="AN30" s="67"/>
      <c r="AO30" s="67"/>
      <c r="AP30" s="67"/>
      <c r="AQ30" s="67"/>
      <c r="AR30" s="67"/>
      <c r="AS30" s="114">
        <f t="shared" si="8"/>
        <v>0</v>
      </c>
      <c r="AT30" s="32"/>
      <c r="AU30" s="119"/>
      <c r="AV30" s="40"/>
      <c r="AW30" s="32"/>
      <c r="AX30" s="8" t="s">
        <v>64</v>
      </c>
      <c r="AY30" s="3" t="s">
        <v>44</v>
      </c>
    </row>
    <row r="31" spans="1:51" ht="18" customHeight="1" thickBot="1" x14ac:dyDescent="0.25">
      <c r="A31" s="2" t="s">
        <v>18</v>
      </c>
      <c r="B31" s="4" t="s">
        <v>45</v>
      </c>
      <c r="C31" s="15" t="s">
        <v>88</v>
      </c>
      <c r="D31" s="45">
        <f t="shared" si="6"/>
        <v>2</v>
      </c>
      <c r="E31" s="39"/>
      <c r="F31" s="24"/>
      <c r="G31" s="22">
        <v>1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64">
        <v>1</v>
      </c>
      <c r="X31" s="73"/>
      <c r="Y31" s="67"/>
      <c r="Z31" s="67"/>
      <c r="AA31" s="67"/>
      <c r="AB31" s="67"/>
      <c r="AC31" s="67"/>
      <c r="AD31" s="67"/>
      <c r="AE31" s="67"/>
      <c r="AF31" s="67"/>
      <c r="AG31" s="67"/>
      <c r="AH31" s="113">
        <f t="shared" si="7"/>
        <v>0</v>
      </c>
      <c r="AI31" s="73"/>
      <c r="AJ31" s="67"/>
      <c r="AK31" s="67"/>
      <c r="AL31" s="67"/>
      <c r="AM31" s="67"/>
      <c r="AN31" s="68"/>
      <c r="AO31" s="67">
        <v>1</v>
      </c>
      <c r="AP31" s="67">
        <v>1</v>
      </c>
      <c r="AQ31" s="67"/>
      <c r="AR31" s="67"/>
      <c r="AS31" s="114">
        <f t="shared" si="8"/>
        <v>1</v>
      </c>
      <c r="AT31" s="32"/>
      <c r="AU31" s="119"/>
      <c r="AV31" s="40"/>
      <c r="AW31" s="32"/>
      <c r="AX31" s="2" t="s">
        <v>18</v>
      </c>
      <c r="AY31" s="4" t="s">
        <v>45</v>
      </c>
    </row>
    <row r="32" spans="1:51" ht="35.25" customHeight="1" thickBot="1" x14ac:dyDescent="0.25">
      <c r="A32" s="2" t="s">
        <v>19</v>
      </c>
      <c r="B32" s="3" t="s">
        <v>46</v>
      </c>
      <c r="C32" s="15" t="s">
        <v>89</v>
      </c>
      <c r="D32" s="45">
        <f t="shared" si="6"/>
        <v>2</v>
      </c>
      <c r="E32" s="39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2"/>
      <c r="S32" s="24"/>
      <c r="T32" s="24"/>
      <c r="U32" s="24">
        <v>1</v>
      </c>
      <c r="V32" s="24"/>
      <c r="W32" s="64"/>
      <c r="X32" s="73">
        <v>1</v>
      </c>
      <c r="Y32" s="68">
        <v>1</v>
      </c>
      <c r="Z32" s="68"/>
      <c r="AA32" s="68"/>
      <c r="AB32" s="67"/>
      <c r="AC32" s="68"/>
      <c r="AD32" s="67">
        <v>1</v>
      </c>
      <c r="AE32" s="67">
        <v>1</v>
      </c>
      <c r="AF32" s="67"/>
      <c r="AG32" s="67"/>
      <c r="AH32" s="113">
        <f t="shared" si="7"/>
        <v>2</v>
      </c>
      <c r="AI32" s="73"/>
      <c r="AJ32" s="79"/>
      <c r="AK32" s="67"/>
      <c r="AL32" s="67"/>
      <c r="AM32" s="67"/>
      <c r="AN32" s="67"/>
      <c r="AO32" s="67"/>
      <c r="AP32" s="67"/>
      <c r="AQ32" s="68"/>
      <c r="AR32" s="68"/>
      <c r="AS32" s="114">
        <f t="shared" si="8"/>
        <v>0</v>
      </c>
      <c r="AT32" s="32"/>
      <c r="AU32" s="119"/>
      <c r="AV32" s="40"/>
      <c r="AW32" s="33">
        <v>1</v>
      </c>
      <c r="AX32" s="2" t="s">
        <v>19</v>
      </c>
      <c r="AY32" s="3" t="s">
        <v>46</v>
      </c>
    </row>
    <row r="33" spans="1:51" ht="15.75" customHeight="1" thickBot="1" x14ac:dyDescent="0.25">
      <c r="A33" s="5" t="s">
        <v>20</v>
      </c>
      <c r="B33" s="3" t="s">
        <v>47</v>
      </c>
      <c r="C33" s="15" t="s">
        <v>89</v>
      </c>
      <c r="D33" s="45">
        <f t="shared" si="6"/>
        <v>2</v>
      </c>
      <c r="E33" s="39"/>
      <c r="F33" s="24"/>
      <c r="G33" s="24"/>
      <c r="H33" s="24"/>
      <c r="I33" s="24"/>
      <c r="J33" s="22"/>
      <c r="K33" s="22"/>
      <c r="L33" s="24"/>
      <c r="M33" s="24"/>
      <c r="N33" s="24"/>
      <c r="O33" s="24"/>
      <c r="P33" s="24"/>
      <c r="Q33" s="22"/>
      <c r="R33" s="24"/>
      <c r="S33" s="24"/>
      <c r="T33" s="24"/>
      <c r="U33" s="24"/>
      <c r="V33" s="22">
        <v>1</v>
      </c>
      <c r="W33" s="64"/>
      <c r="X33" s="72"/>
      <c r="Y33" s="67"/>
      <c r="Z33" s="67">
        <v>1</v>
      </c>
      <c r="AA33" s="67">
        <v>1</v>
      </c>
      <c r="AB33" s="79"/>
      <c r="AC33" s="67"/>
      <c r="AD33" s="67"/>
      <c r="AE33" s="67"/>
      <c r="AF33" s="68"/>
      <c r="AG33" s="68"/>
      <c r="AH33" s="113">
        <f t="shared" si="7"/>
        <v>1</v>
      </c>
      <c r="AI33" s="73"/>
      <c r="AJ33" s="67"/>
      <c r="AK33" s="67"/>
      <c r="AL33" s="67"/>
      <c r="AM33" s="68"/>
      <c r="AN33" s="67"/>
      <c r="AO33" s="67"/>
      <c r="AP33" s="67"/>
      <c r="AQ33" s="67"/>
      <c r="AR33" s="67"/>
      <c r="AS33" s="114">
        <f t="shared" si="8"/>
        <v>0</v>
      </c>
      <c r="AT33" s="32"/>
      <c r="AU33" s="119"/>
      <c r="AV33" s="40"/>
      <c r="AW33" s="32">
        <v>1</v>
      </c>
      <c r="AX33" s="5" t="s">
        <v>20</v>
      </c>
      <c r="AY33" s="3" t="s">
        <v>47</v>
      </c>
    </row>
    <row r="34" spans="1:51" ht="21" customHeight="1" x14ac:dyDescent="0.2">
      <c r="A34" s="9" t="s">
        <v>63</v>
      </c>
      <c r="B34" s="3" t="s">
        <v>48</v>
      </c>
      <c r="C34" s="15" t="s">
        <v>89</v>
      </c>
      <c r="D34" s="45">
        <f t="shared" si="6"/>
        <v>3</v>
      </c>
      <c r="E34" s="3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64"/>
      <c r="X34" s="73"/>
      <c r="Y34" s="67"/>
      <c r="Z34" s="67">
        <v>1</v>
      </c>
      <c r="AA34" s="67">
        <v>1</v>
      </c>
      <c r="AB34" s="67"/>
      <c r="AC34" s="67"/>
      <c r="AD34" s="67"/>
      <c r="AE34" s="67"/>
      <c r="AF34" s="67"/>
      <c r="AG34" s="67"/>
      <c r="AH34" s="113">
        <f t="shared" si="7"/>
        <v>1</v>
      </c>
      <c r="AI34" s="73"/>
      <c r="AJ34" s="67"/>
      <c r="AK34" s="68"/>
      <c r="AL34" s="67"/>
      <c r="AM34" s="67"/>
      <c r="AN34" s="67"/>
      <c r="AO34" s="67"/>
      <c r="AP34" s="67"/>
      <c r="AQ34" s="67"/>
      <c r="AR34" s="67"/>
      <c r="AS34" s="114">
        <f t="shared" si="8"/>
        <v>0</v>
      </c>
      <c r="AT34" s="33">
        <v>1</v>
      </c>
      <c r="AU34" s="118">
        <v>1</v>
      </c>
      <c r="AV34" s="38">
        <v>1</v>
      </c>
      <c r="AW34" s="32"/>
      <c r="AX34" s="9" t="s">
        <v>63</v>
      </c>
      <c r="AY34" s="3" t="s">
        <v>48</v>
      </c>
    </row>
    <row r="35" spans="1:51" ht="6.75" customHeight="1" thickBot="1" x14ac:dyDescent="0.25">
      <c r="A35" s="6"/>
      <c r="B35" s="6"/>
      <c r="C35" s="1"/>
      <c r="D35" s="50">
        <f>SUM(D5:D34)</f>
        <v>129</v>
      </c>
      <c r="E35" s="50">
        <f>SUM(E5:E34)</f>
        <v>3</v>
      </c>
      <c r="F35" s="43">
        <f>SUM(F5:F34)</f>
        <v>5</v>
      </c>
      <c r="G35" s="43">
        <f t="shared" ref="G35:AW35" si="9">SUM(G5:G34)</f>
        <v>5</v>
      </c>
      <c r="H35" s="43">
        <f t="shared" si="9"/>
        <v>3</v>
      </c>
      <c r="I35" s="43">
        <f t="shared" ref="I35" si="10">SUM(I5:I34)</f>
        <v>1</v>
      </c>
      <c r="J35" s="43">
        <f t="shared" si="9"/>
        <v>4</v>
      </c>
      <c r="K35" s="43">
        <f t="shared" si="9"/>
        <v>4</v>
      </c>
      <c r="L35" s="43">
        <f t="shared" si="9"/>
        <v>2</v>
      </c>
      <c r="M35" s="43">
        <f t="shared" si="9"/>
        <v>5</v>
      </c>
      <c r="N35" s="43">
        <f t="shared" si="9"/>
        <v>5</v>
      </c>
      <c r="O35" s="43">
        <f t="shared" si="9"/>
        <v>4</v>
      </c>
      <c r="P35" s="43">
        <f t="shared" si="9"/>
        <v>4</v>
      </c>
      <c r="Q35" s="43">
        <f>SUM(Q5:Q34)</f>
        <v>4</v>
      </c>
      <c r="R35" s="43">
        <f t="shared" si="9"/>
        <v>4</v>
      </c>
      <c r="S35" s="43">
        <f t="shared" si="9"/>
        <v>5</v>
      </c>
      <c r="T35" s="43">
        <f t="shared" si="9"/>
        <v>5</v>
      </c>
      <c r="U35" s="43">
        <f t="shared" si="9"/>
        <v>4</v>
      </c>
      <c r="V35" s="43">
        <f t="shared" si="9"/>
        <v>5</v>
      </c>
      <c r="W35" s="82">
        <f t="shared" si="9"/>
        <v>6</v>
      </c>
      <c r="X35" s="84">
        <f t="shared" si="9"/>
        <v>5</v>
      </c>
      <c r="Y35" s="80">
        <f t="shared" si="9"/>
        <v>5</v>
      </c>
      <c r="Z35" s="80">
        <f t="shared" si="9"/>
        <v>6</v>
      </c>
      <c r="AA35" s="80">
        <f t="shared" si="9"/>
        <v>6</v>
      </c>
      <c r="AB35" s="80">
        <f t="shared" si="9"/>
        <v>5</v>
      </c>
      <c r="AC35" s="80">
        <f t="shared" si="9"/>
        <v>5</v>
      </c>
      <c r="AD35" s="80">
        <f t="shared" si="9"/>
        <v>6</v>
      </c>
      <c r="AE35" s="80">
        <f t="shared" si="9"/>
        <v>6</v>
      </c>
      <c r="AF35" s="80">
        <f t="shared" si="9"/>
        <v>6</v>
      </c>
      <c r="AG35" s="80">
        <f t="shared" si="9"/>
        <v>6</v>
      </c>
      <c r="AH35" s="85">
        <f>SUM(AH5:AH34)</f>
        <v>28</v>
      </c>
      <c r="AI35" s="84">
        <f t="shared" si="9"/>
        <v>6</v>
      </c>
      <c r="AJ35" s="80">
        <f t="shared" si="9"/>
        <v>6</v>
      </c>
      <c r="AK35" s="80">
        <f t="shared" si="9"/>
        <v>6</v>
      </c>
      <c r="AL35" s="80">
        <f t="shared" si="9"/>
        <v>6</v>
      </c>
      <c r="AM35" s="80">
        <f t="shared" si="9"/>
        <v>5</v>
      </c>
      <c r="AN35" s="80">
        <f t="shared" si="9"/>
        <v>5</v>
      </c>
      <c r="AO35" s="80">
        <f t="shared" si="9"/>
        <v>6</v>
      </c>
      <c r="AP35" s="80">
        <f t="shared" si="9"/>
        <v>6</v>
      </c>
      <c r="AQ35" s="80">
        <f t="shared" si="9"/>
        <v>3</v>
      </c>
      <c r="AR35" s="80">
        <f t="shared" si="9"/>
        <v>3</v>
      </c>
      <c r="AS35" s="76">
        <f t="shared" si="9"/>
        <v>26</v>
      </c>
      <c r="AT35" s="66">
        <f t="shared" si="9"/>
        <v>15</v>
      </c>
      <c r="AU35" s="66">
        <f t="shared" si="9"/>
        <v>15</v>
      </c>
      <c r="AV35" s="51">
        <f t="shared" si="9"/>
        <v>15</v>
      </c>
      <c r="AW35" s="33">
        <f t="shared" si="9"/>
        <v>6</v>
      </c>
      <c r="AX35" s="6"/>
      <c r="AY35" s="6"/>
    </row>
    <row r="36" spans="1:51" x14ac:dyDescent="0.2">
      <c r="E36" s="91">
        <f>SUM(E35:W35)+SUM(AT35:AW35)</f>
        <v>129</v>
      </c>
      <c r="AH36" s="116">
        <f>Y35+AA35+AC35+AE35+AG35</f>
        <v>28</v>
      </c>
      <c r="AS36" s="116">
        <f>AJ35+AL35+AN35+AP35+AR35</f>
        <v>26</v>
      </c>
    </row>
  </sheetData>
  <sheetProtection selectLockedCells="1" selectUnlockedCells="1"/>
  <mergeCells count="17">
    <mergeCell ref="C1:C3"/>
    <mergeCell ref="AT1:AV1"/>
    <mergeCell ref="AX1:AX3"/>
    <mergeCell ref="AY1:AY3"/>
    <mergeCell ref="A16:AW16"/>
    <mergeCell ref="A27:AW27"/>
    <mergeCell ref="A4:AW4"/>
    <mergeCell ref="AH2:AH3"/>
    <mergeCell ref="AS2:AS3"/>
    <mergeCell ref="D1:D3"/>
    <mergeCell ref="E1:L1"/>
    <mergeCell ref="M1:R1"/>
    <mergeCell ref="S1:W1"/>
    <mergeCell ref="X1:AH1"/>
    <mergeCell ref="AI1:AS1"/>
    <mergeCell ref="B1:B3"/>
    <mergeCell ref="A1:A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Matryca MSG nowa 2 stopien.xlsx</dc:title>
  <dc:creator>Edmund pc</dc:creator>
  <cp:lastModifiedBy>A ...</cp:lastModifiedBy>
  <dcterms:created xsi:type="dcterms:W3CDTF">2020-12-30T10:40:24Z</dcterms:created>
  <dcterms:modified xsi:type="dcterms:W3CDTF">2022-01-25T19:48:39Z</dcterms:modified>
</cp:coreProperties>
</file>