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.wiszniewska\Desktop\Plany na senat\MSG I\"/>
    </mc:Choice>
  </mc:AlternateContent>
  <xr:revisionPtr revIDLastSave="0" documentId="13_ncr:1_{5DA07E1E-F657-4207-B9C3-27F4BC8A9E75}" xr6:coauthVersionLast="36" xr6:coauthVersionMax="47" xr10:uidLastSave="{00000000-0000-0000-0000-000000000000}"/>
  <bookViews>
    <workbookView xWindow="0" yWindow="0" windowWidth="24435" windowHeight="7380" tabRatio="325" firstSheet="2" activeTab="2" xr2:uid="{00000000-000D-0000-FFFF-FFFF00000000}"/>
  </bookViews>
  <sheets>
    <sheet name="program_wzór" sheetId="1" state="hidden" r:id="rId1"/>
    <sheet name="projekt program" sheetId="2" state="hidden" r:id="rId2"/>
    <sheet name="projekt harmonogram" sheetId="3" r:id="rId3"/>
  </sheets>
  <definedNames>
    <definedName name="_xlnm.Print_Area" localSheetId="0">program_wzór!$A$1:$AE$110</definedName>
    <definedName name="_xlnm.Print_Area" localSheetId="2">'projekt harmonogram'!$A$1:$Z$94</definedName>
    <definedName name="_xlnm.Print_Area" localSheetId="1">'projekt program'!$A$1:$I$103</definedName>
    <definedName name="_xlnm.Print_Titles" localSheetId="0">program_wzór!$3:$6</definedName>
  </definedNames>
  <calcPr calcId="191029"/>
</workbook>
</file>

<file path=xl/calcChain.xml><?xml version="1.0" encoding="utf-8"?>
<calcChain xmlns="http://schemas.openxmlformats.org/spreadsheetml/2006/main">
  <c r="F44" i="3" l="1"/>
  <c r="F57" i="3"/>
  <c r="X91" i="3"/>
  <c r="Y91" i="3" l="1"/>
  <c r="X92" i="3"/>
  <c r="W91" i="3"/>
  <c r="V91" i="3"/>
  <c r="V92" i="3" s="1"/>
  <c r="U91" i="3"/>
  <c r="T91" i="3"/>
  <c r="T92" i="3" s="1"/>
  <c r="S91" i="3"/>
  <c r="R91" i="3"/>
  <c r="R92" i="3" s="1"/>
  <c r="Q91" i="3"/>
  <c r="P91" i="3"/>
  <c r="P92" i="3" s="1"/>
  <c r="N91" i="3"/>
  <c r="N92" i="3" s="1"/>
  <c r="O91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F63" i="3"/>
  <c r="F64" i="3"/>
  <c r="F65" i="3"/>
  <c r="F66" i="3"/>
  <c r="F67" i="3"/>
  <c r="F68" i="3"/>
  <c r="F69" i="3"/>
  <c r="F70" i="3"/>
  <c r="F71" i="3"/>
  <c r="F72" i="3"/>
  <c r="F73" i="3"/>
  <c r="F47" i="3"/>
  <c r="F48" i="3"/>
  <c r="F49" i="3"/>
  <c r="F50" i="3"/>
  <c r="F51" i="3"/>
  <c r="F52" i="3"/>
  <c r="F53" i="3"/>
  <c r="F54" i="3"/>
  <c r="F55" i="3"/>
  <c r="F56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F25" i="3"/>
  <c r="F26" i="3"/>
  <c r="F27" i="3"/>
  <c r="F28" i="3"/>
  <c r="F29" i="3"/>
  <c r="F30" i="3"/>
  <c r="F31" i="3"/>
  <c r="F34" i="3"/>
  <c r="F35" i="3"/>
  <c r="F36" i="3"/>
  <c r="F37" i="3"/>
  <c r="F38" i="3"/>
  <c r="F39" i="3"/>
  <c r="F40" i="3"/>
  <c r="F41" i="3"/>
  <c r="F42" i="3"/>
  <c r="F43" i="3"/>
  <c r="G22" i="3"/>
  <c r="H22" i="3"/>
  <c r="I22" i="3"/>
  <c r="J22" i="3"/>
  <c r="K22" i="3"/>
  <c r="K89" i="3" s="1"/>
  <c r="L22" i="3"/>
  <c r="M22" i="3"/>
  <c r="N22" i="3"/>
  <c r="O22" i="3"/>
  <c r="O89" i="3" s="1"/>
  <c r="P22" i="3"/>
  <c r="Q22" i="3"/>
  <c r="R22" i="3"/>
  <c r="S22" i="3"/>
  <c r="S89" i="3" s="1"/>
  <c r="T22" i="3"/>
  <c r="U22" i="3"/>
  <c r="V22" i="3"/>
  <c r="W22" i="3"/>
  <c r="W89" i="3" s="1"/>
  <c r="X22" i="3"/>
  <c r="Y22" i="3"/>
  <c r="F16" i="3"/>
  <c r="F17" i="3"/>
  <c r="F18" i="3"/>
  <c r="F19" i="3"/>
  <c r="F20" i="3"/>
  <c r="F21" i="3"/>
  <c r="F81" i="3"/>
  <c r="F82" i="3"/>
  <c r="F83" i="3"/>
  <c r="F84" i="3"/>
  <c r="F85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I93" i="2"/>
  <c r="H93" i="2"/>
  <c r="G93" i="2"/>
  <c r="F93" i="2"/>
  <c r="E93" i="2"/>
  <c r="D93" i="2"/>
  <c r="I86" i="2"/>
  <c r="H86" i="2"/>
  <c r="G86" i="2"/>
  <c r="F86" i="2"/>
  <c r="E86" i="2"/>
  <c r="D86" i="2"/>
  <c r="D78" i="2"/>
  <c r="I71" i="2"/>
  <c r="H71" i="2"/>
  <c r="G71" i="2"/>
  <c r="F71" i="2"/>
  <c r="E71" i="2"/>
  <c r="D71" i="2"/>
  <c r="I63" i="2"/>
  <c r="H63" i="2"/>
  <c r="G63" i="2"/>
  <c r="F63" i="2"/>
  <c r="E63" i="2"/>
  <c r="D63" i="2"/>
  <c r="I56" i="2"/>
  <c r="H56" i="2"/>
  <c r="G56" i="2"/>
  <c r="F56" i="2"/>
  <c r="E56" i="2"/>
  <c r="D56" i="2"/>
  <c r="I48" i="2"/>
  <c r="H48" i="2"/>
  <c r="G48" i="2"/>
  <c r="F48" i="2"/>
  <c r="E48" i="2"/>
  <c r="D48" i="2"/>
  <c r="I41" i="2"/>
  <c r="H41" i="2"/>
  <c r="G41" i="2"/>
  <c r="F41" i="2"/>
  <c r="E41" i="2"/>
  <c r="D41" i="2"/>
  <c r="I34" i="2"/>
  <c r="H34" i="2"/>
  <c r="G34" i="2"/>
  <c r="F34" i="2"/>
  <c r="E34" i="2"/>
  <c r="D34" i="2"/>
  <c r="I27" i="2"/>
  <c r="H27" i="2"/>
  <c r="G27" i="2"/>
  <c r="F27" i="2"/>
  <c r="E27" i="2"/>
  <c r="D27" i="2"/>
  <c r="I20" i="2"/>
  <c r="I96" i="2" s="1"/>
  <c r="H20" i="2"/>
  <c r="G20" i="2"/>
  <c r="F20" i="2"/>
  <c r="F96" i="2" s="1"/>
  <c r="E20" i="2"/>
  <c r="D20" i="2"/>
  <c r="I13" i="2"/>
  <c r="H13" i="2"/>
  <c r="G13" i="2"/>
  <c r="G96" i="2" s="1"/>
  <c r="H98" i="2" s="1"/>
  <c r="F13" i="2"/>
  <c r="E13" i="2"/>
  <c r="D13" i="2"/>
  <c r="D96" i="2" s="1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8" i="3"/>
  <c r="F79" i="3" s="1"/>
  <c r="F77" i="3"/>
  <c r="F76" i="3"/>
  <c r="F62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46" i="3"/>
  <c r="F24" i="3"/>
  <c r="F15" i="3"/>
  <c r="G9" i="1"/>
  <c r="E96" i="1"/>
  <c r="U99" i="1" s="1"/>
  <c r="U100" i="1" s="1"/>
  <c r="AA93" i="1"/>
  <c r="AB93" i="1"/>
  <c r="AC93" i="1"/>
  <c r="AD93" i="1"/>
  <c r="AE93" i="1"/>
  <c r="AA86" i="1"/>
  <c r="AB86" i="1"/>
  <c r="AC86" i="1"/>
  <c r="AD86" i="1"/>
  <c r="AE86" i="1"/>
  <c r="AA71" i="1"/>
  <c r="AB71" i="1"/>
  <c r="AC71" i="1"/>
  <c r="AD71" i="1"/>
  <c r="AE71" i="1"/>
  <c r="AA63" i="1"/>
  <c r="AB63" i="1"/>
  <c r="AC63" i="1"/>
  <c r="AD63" i="1"/>
  <c r="AE63" i="1"/>
  <c r="AA56" i="1"/>
  <c r="AB56" i="1"/>
  <c r="AC56" i="1"/>
  <c r="AD56" i="1"/>
  <c r="AE56" i="1"/>
  <c r="AA48" i="1"/>
  <c r="AB48" i="1"/>
  <c r="AC48" i="1"/>
  <c r="AD48" i="1"/>
  <c r="AE48" i="1"/>
  <c r="AA41" i="1"/>
  <c r="AB41" i="1"/>
  <c r="AC41" i="1"/>
  <c r="AD41" i="1"/>
  <c r="AE41" i="1"/>
  <c r="AA27" i="1"/>
  <c r="AB27" i="1"/>
  <c r="AC27" i="1"/>
  <c r="AD27" i="1"/>
  <c r="AE27" i="1"/>
  <c r="AA34" i="1"/>
  <c r="AB34" i="1"/>
  <c r="AC34" i="1"/>
  <c r="AD34" i="1"/>
  <c r="AE34" i="1"/>
  <c r="AA20" i="1"/>
  <c r="AB20" i="1"/>
  <c r="AC20" i="1"/>
  <c r="AD20" i="1"/>
  <c r="AE20" i="1"/>
  <c r="AA13" i="1"/>
  <c r="AB13" i="1"/>
  <c r="AC13" i="1"/>
  <c r="AC96" i="1" s="1"/>
  <c r="AD13" i="1"/>
  <c r="AE13" i="1"/>
  <c r="D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D93" i="1"/>
  <c r="G92" i="1"/>
  <c r="G91" i="1"/>
  <c r="G90" i="1"/>
  <c r="G89" i="1"/>
  <c r="G88" i="1"/>
  <c r="G93" i="1" s="1"/>
  <c r="G85" i="1"/>
  <c r="G84" i="1"/>
  <c r="G83" i="1"/>
  <c r="G82" i="1"/>
  <c r="G81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D78" i="1"/>
  <c r="G77" i="1"/>
  <c r="G76" i="1"/>
  <c r="G75" i="1"/>
  <c r="G74" i="1"/>
  <c r="G78" i="1" s="1"/>
  <c r="G73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D71" i="1"/>
  <c r="G70" i="1"/>
  <c r="G69" i="1"/>
  <c r="G68" i="1"/>
  <c r="G67" i="1"/>
  <c r="G66" i="1"/>
  <c r="G71" i="1" s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D63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D56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D48" i="1"/>
  <c r="G62" i="1"/>
  <c r="G61" i="1"/>
  <c r="G60" i="1"/>
  <c r="G59" i="1"/>
  <c r="G63" i="1" s="1"/>
  <c r="G58" i="1"/>
  <c r="G55" i="1"/>
  <c r="G54" i="1"/>
  <c r="G53" i="1"/>
  <c r="G52" i="1"/>
  <c r="G51" i="1"/>
  <c r="G47" i="1"/>
  <c r="G46" i="1"/>
  <c r="G45" i="1"/>
  <c r="G44" i="1"/>
  <c r="G43" i="1"/>
  <c r="G48" i="1" s="1"/>
  <c r="Q41" i="1"/>
  <c r="H13" i="1"/>
  <c r="G8" i="1"/>
  <c r="M13" i="1"/>
  <c r="D34" i="1"/>
  <c r="D41" i="1"/>
  <c r="P99" i="1"/>
  <c r="D13" i="1"/>
  <c r="D96" i="1" s="1"/>
  <c r="H41" i="1"/>
  <c r="L41" i="1"/>
  <c r="M41" i="1"/>
  <c r="N41" i="1"/>
  <c r="Z99" i="1"/>
  <c r="X99" i="1"/>
  <c r="V99" i="1"/>
  <c r="T99" i="1"/>
  <c r="S99" i="1"/>
  <c r="S100" i="1" s="1"/>
  <c r="R99" i="1"/>
  <c r="G38" i="1"/>
  <c r="L34" i="1"/>
  <c r="M34" i="1"/>
  <c r="N34" i="1"/>
  <c r="L27" i="1"/>
  <c r="M27" i="1"/>
  <c r="N27" i="1"/>
  <c r="L20" i="1"/>
  <c r="M20" i="1"/>
  <c r="N20" i="1"/>
  <c r="N96" i="1" s="1"/>
  <c r="G31" i="1"/>
  <c r="G24" i="1"/>
  <c r="G25" i="1"/>
  <c r="G22" i="1"/>
  <c r="I13" i="1"/>
  <c r="J13" i="1"/>
  <c r="K13" i="1"/>
  <c r="L13" i="1"/>
  <c r="N13" i="1"/>
  <c r="D20" i="1"/>
  <c r="D27" i="1"/>
  <c r="Z34" i="1"/>
  <c r="Y34" i="1"/>
  <c r="X34" i="1"/>
  <c r="W34" i="1"/>
  <c r="V34" i="1"/>
  <c r="U34" i="1"/>
  <c r="T34" i="1"/>
  <c r="S34" i="1"/>
  <c r="R34" i="1"/>
  <c r="Q34" i="1"/>
  <c r="P34" i="1"/>
  <c r="O34" i="1"/>
  <c r="K34" i="1"/>
  <c r="J34" i="1"/>
  <c r="I34" i="1"/>
  <c r="H34" i="1"/>
  <c r="G29" i="1"/>
  <c r="G30" i="1"/>
  <c r="G32" i="1"/>
  <c r="G33" i="1"/>
  <c r="O13" i="1"/>
  <c r="O96" i="1" s="1"/>
  <c r="O20" i="1"/>
  <c r="O27" i="1"/>
  <c r="O41" i="1"/>
  <c r="P13" i="1"/>
  <c r="P20" i="1"/>
  <c r="P27" i="1"/>
  <c r="P41" i="1"/>
  <c r="Q13" i="1"/>
  <c r="Q20" i="1"/>
  <c r="Q27" i="1"/>
  <c r="R13" i="1"/>
  <c r="R20" i="1"/>
  <c r="R27" i="1"/>
  <c r="R41" i="1"/>
  <c r="S13" i="1"/>
  <c r="S96" i="1" s="1"/>
  <c r="S20" i="1"/>
  <c r="S27" i="1"/>
  <c r="S41" i="1"/>
  <c r="T13" i="1"/>
  <c r="T20" i="1"/>
  <c r="T96" i="1" s="1"/>
  <c r="T27" i="1"/>
  <c r="T41" i="1"/>
  <c r="U13" i="1"/>
  <c r="U20" i="1"/>
  <c r="U27" i="1"/>
  <c r="U41" i="1"/>
  <c r="V13" i="1"/>
  <c r="V20" i="1"/>
  <c r="V27" i="1"/>
  <c r="V96" i="1" s="1"/>
  <c r="V41" i="1"/>
  <c r="W13" i="1"/>
  <c r="W20" i="1"/>
  <c r="W96" i="1"/>
  <c r="W27" i="1"/>
  <c r="W41" i="1"/>
  <c r="X13" i="1"/>
  <c r="X96" i="1"/>
  <c r="X20" i="1"/>
  <c r="X27" i="1"/>
  <c r="X41" i="1"/>
  <c r="Y13" i="1"/>
  <c r="Y96" i="1" s="1"/>
  <c r="Y20" i="1"/>
  <c r="Y27" i="1"/>
  <c r="Y41" i="1"/>
  <c r="Z13" i="1"/>
  <c r="Z20" i="1"/>
  <c r="Z27" i="1"/>
  <c r="Z41" i="1"/>
  <c r="G39" i="1"/>
  <c r="G40" i="1"/>
  <c r="G37" i="1"/>
  <c r="G36" i="1"/>
  <c r="G26" i="1"/>
  <c r="G23" i="1"/>
  <c r="G17" i="1"/>
  <c r="G18" i="1"/>
  <c r="G19" i="1"/>
  <c r="G10" i="1"/>
  <c r="G11" i="1"/>
  <c r="G12" i="1"/>
  <c r="H27" i="1"/>
  <c r="H96" i="1" s="1"/>
  <c r="H20" i="1"/>
  <c r="I27" i="1"/>
  <c r="I20" i="1"/>
  <c r="I41" i="1"/>
  <c r="J27" i="1"/>
  <c r="J20" i="1"/>
  <c r="J41" i="1"/>
  <c r="J96" i="1" s="1"/>
  <c r="K27" i="1"/>
  <c r="K96" i="1" s="1"/>
  <c r="K20" i="1"/>
  <c r="K41" i="1"/>
  <c r="G15" i="1"/>
  <c r="G16" i="1"/>
  <c r="G20" i="1" l="1"/>
  <c r="G27" i="1"/>
  <c r="I96" i="1"/>
  <c r="G99" i="1" s="1"/>
  <c r="G41" i="1"/>
  <c r="Q96" i="1"/>
  <c r="M96" i="1"/>
  <c r="G13" i="1"/>
  <c r="G86" i="1"/>
  <c r="E96" i="2"/>
  <c r="H100" i="2" s="1"/>
  <c r="H96" i="2"/>
  <c r="H102" i="2" s="1"/>
  <c r="N89" i="3"/>
  <c r="V89" i="3"/>
  <c r="Z96" i="1"/>
  <c r="U96" i="1"/>
  <c r="R96" i="1"/>
  <c r="Y99" i="1"/>
  <c r="Y100" i="1" s="1"/>
  <c r="L96" i="1"/>
  <c r="G56" i="1"/>
  <c r="J89" i="3"/>
  <c r="F74" i="3"/>
  <c r="R89" i="3"/>
  <c r="AE96" i="1"/>
  <c r="AA96" i="1"/>
  <c r="AA105" i="1" s="1"/>
  <c r="AB96" i="1"/>
  <c r="G89" i="3"/>
  <c r="Y89" i="3"/>
  <c r="U89" i="3"/>
  <c r="Q89" i="3"/>
  <c r="M89" i="3"/>
  <c r="I89" i="3"/>
  <c r="F59" i="3"/>
  <c r="P96" i="1"/>
  <c r="G98" i="1" s="1"/>
  <c r="G34" i="1"/>
  <c r="Q99" i="1"/>
  <c r="Q100" i="1" s="1"/>
  <c r="AD96" i="1"/>
  <c r="AA107" i="1" s="1"/>
  <c r="F86" i="3"/>
  <c r="F22" i="3"/>
  <c r="X89" i="3"/>
  <c r="T89" i="3"/>
  <c r="P89" i="3"/>
  <c r="L89" i="3"/>
  <c r="H89" i="3"/>
  <c r="H103" i="2"/>
  <c r="G96" i="1"/>
  <c r="AA109" i="1"/>
  <c r="AA106" i="1"/>
  <c r="H101" i="2"/>
  <c r="W99" i="1"/>
  <c r="W100" i="1" s="1"/>
  <c r="O99" i="1"/>
  <c r="O100" i="1" s="1"/>
  <c r="F91" i="3" l="1"/>
  <c r="F89" i="3"/>
  <c r="F90" i="3"/>
  <c r="G100" i="1"/>
  <c r="F9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W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G5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9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A9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V1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F12" authorId="0" shapeId="0" xr:uid="{00000000-0006-0000-0200-000002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87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<sst xmlns="http://schemas.openxmlformats.org/spreadsheetml/2006/main" count="339" uniqueCount="212">
  <si>
    <t>I rok</t>
  </si>
  <si>
    <t>II rok</t>
  </si>
  <si>
    <t>III rok</t>
  </si>
  <si>
    <t>Liczba godzin zajęć</t>
  </si>
  <si>
    <t>1 sem.</t>
  </si>
  <si>
    <t>2 sem.</t>
  </si>
  <si>
    <t>3 sem.</t>
  </si>
  <si>
    <t>4 sem.</t>
  </si>
  <si>
    <t>5 sem.</t>
  </si>
  <si>
    <t>6 sem.</t>
  </si>
  <si>
    <t>L.P.</t>
  </si>
  <si>
    <t>RAZEM</t>
  </si>
  <si>
    <t>WYKŁADY</t>
  </si>
  <si>
    <t>liczba egz./zal.</t>
  </si>
  <si>
    <t>OGÓŁEM</t>
  </si>
  <si>
    <t>punkty ECTS</t>
  </si>
  <si>
    <t>suma kontrolna 1</t>
  </si>
  <si>
    <t>suma kontrolna 2</t>
  </si>
  <si>
    <t>Ć/K/L/LEK/SiP/ZT</t>
  </si>
  <si>
    <t>Praktyki zawodowe</t>
  </si>
  <si>
    <t>forma studiów:</t>
  </si>
  <si>
    <t>NAZWA GRUPY ZAJĘĆ/
NAZWA ZAJĘĆ</t>
  </si>
  <si>
    <t>do wyboru</t>
  </si>
  <si>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>YKŁADY</t>
    </r>
  </si>
  <si>
    <r>
      <rPr>
        <b/>
        <sz val="11"/>
        <rFont val="Times New Roman"/>
        <family val="1"/>
        <charset val="238"/>
      </rPr>
      <t>Ć</t>
    </r>
    <r>
      <rPr>
        <sz val="11"/>
        <rFont val="Times New Roman"/>
        <family val="1"/>
        <charset val="238"/>
      </rPr>
      <t>WICZENIA</t>
    </r>
  </si>
  <si>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ONWERSATORIA</t>
    </r>
  </si>
  <si>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ABORATORIA</t>
    </r>
  </si>
  <si>
    <r>
      <rPr>
        <b/>
        <sz val="11"/>
        <rFont val="Times New Roman"/>
        <family val="1"/>
        <charset val="238"/>
      </rPr>
      <t>LEK</t>
    </r>
    <r>
      <rPr>
        <sz val="11"/>
        <rFont val="Times New Roman"/>
        <family val="1"/>
        <charset val="238"/>
      </rPr>
      <t>TORATY</t>
    </r>
  </si>
  <si>
    <t>Grupa Zajęć_ 1 (nazwa grupy zajęć)</t>
  </si>
  <si>
    <t>Grupa Zajęć_ 2 (nazwa grupy zajęć)</t>
  </si>
  <si>
    <t>Grupa Zajęć_ 3 (nazwa grupy zajęć)</t>
  </si>
  <si>
    <t>Grupa Zajęć_ 4 (nazwa grupy zajęć)</t>
  </si>
  <si>
    <t>Grupa Zajęć_ 5 (nazwa grupy zajęć)</t>
  </si>
  <si>
    <t>Grupa Zajęć_ 6 (nazwa grupy zajęć)</t>
  </si>
  <si>
    <t>Grupa Zajęć_ 7 (Praktyki zawodowe)</t>
  </si>
  <si>
    <t>Grupa Zajęć_ 7 (nazwa grupy zajęć)</t>
  </si>
  <si>
    <t>Grupa Zajęć_ 8 (nazwa grupy zajęć)</t>
  </si>
  <si>
    <t>Moduł specjalizacyjny_ 1 (nazwa)</t>
  </si>
  <si>
    <t>Moduł specjalizacyjny_ 2 (nazwa)</t>
  </si>
  <si>
    <t>Grupa Zajęć_ 9 (nazwa grupy zajęć)</t>
  </si>
  <si>
    <t>Grupa Zajęć_ 10 (nazwa grupy zajęć)</t>
  </si>
  <si>
    <t>Moduł specjalizacyjny_ 3 (nazwa)</t>
  </si>
  <si>
    <t>Harmonogram realizacji programu studiów.</t>
  </si>
  <si>
    <t>Egzamin po semestrze</t>
  </si>
  <si>
    <t>Zaliczenie po semestrze</t>
  </si>
  <si>
    <t>z bezpośrednim udziałem nauczycieli 
akademickich lub innych osób 
prowadzących zajęcia i studentów</t>
  </si>
  <si>
    <t xml:space="preserve">z dziedziny nauk humanistycznych 
lub nauk społecznych* 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</si>
  <si>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</si>
  <si>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z bezpośrednim udziałem nauczycieli akademickich lub innych osób prowadzących zajęcia i studentów w liczbie punktów ECTS koniecznej 
do ukończenia studiów, w wymiarze nie mniejszym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</si>
  <si>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</si>
  <si>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AJĘCIA </t>
    </r>
    <r>
      <rPr>
        <b/>
        <sz val="11"/>
        <rFont val="Times New Roman"/>
        <family val="1"/>
        <charset val="238"/>
      </rPr>
      <t>T</t>
    </r>
    <r>
      <rPr>
        <sz val="11"/>
        <rFont val="Times New Roman"/>
        <family val="1"/>
        <charset val="238"/>
      </rPr>
      <t>ERENOWE</t>
    </r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</si>
  <si>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EMINARIA/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ROSEMINARIA</t>
    </r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</si>
  <si>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</si>
  <si>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kształtujących umiejętności praktyczne, 
dla studiów o profilu praktycznymn</t>
  </si>
  <si>
    <t>związanych z prowadzoną w uczelni 
działalnością naukową w dyscyplinie 
lub dyscyplinach, do których 
przyporządkowany jest kierunek studiów, 
dla studiów o profilu ogólnoakademickim</t>
  </si>
  <si>
    <t>Punkty ECTS uzyskiwane 
w ramach zajęć:</t>
  </si>
  <si>
    <t>KOD
ZAJĘĆ 
USOS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</si>
  <si>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</si>
  <si>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w ramach zajęć do wyboru w liczbie punktów ECTS koniecznej do ukończenia studiów, w wymiarze nie mniejszym niż 30% liczby punktów ECTS koniecznej do ukończenia studiów.</t>
  </si>
  <si>
    <t>Program studiów - wskaźniki ilościowe</t>
  </si>
  <si>
    <t>z bezpośrednim udziałem nauczycieli 
akademickich lub innych osób 
prowadzących zajęcia i studentów (dot. studiów stacjonarnych)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</si>
  <si>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 (dot. studiów stacjonarnych).</t>
  </si>
  <si>
    <t>Kierunek studiów: Międzynarodowe stosunki gospodarcze</t>
  </si>
  <si>
    <t>Poziom studiów: pierwszego stopnia</t>
  </si>
  <si>
    <t>Profil studiów: ogólnoakademicki</t>
  </si>
  <si>
    <t>Forma studiów: stacjonarne</t>
  </si>
  <si>
    <t>Harmonogram realizacji programu studiów obowiązującego od roku akademickiego 2023/2024</t>
  </si>
  <si>
    <t>Grupa Zajęć_ 1 PRZEDMIOTY KSZTAŁCENIA OGÓLNEGO</t>
  </si>
  <si>
    <t>Logika</t>
  </si>
  <si>
    <t>Socjologia</t>
  </si>
  <si>
    <t>Polityka gospodarcza</t>
  </si>
  <si>
    <t>Technologie informacyjne I</t>
  </si>
  <si>
    <t>Ochrona własności intelektualnej I</t>
  </si>
  <si>
    <t>Ekonomia rozwoju / Development economics</t>
  </si>
  <si>
    <t>Geografia ekonomiczna / Economic geography</t>
  </si>
  <si>
    <t>1A</t>
  </si>
  <si>
    <t>1B</t>
  </si>
  <si>
    <t>2A</t>
  </si>
  <si>
    <t>2B</t>
  </si>
  <si>
    <t xml:space="preserve">330-MS1-2LOG </t>
  </si>
  <si>
    <t>330-MS1-2SOC</t>
  </si>
  <si>
    <t>330-MS1-1ERO /  330-MS1-1ERO#E</t>
  </si>
  <si>
    <t>330-MS1-1PGO</t>
  </si>
  <si>
    <t>330-MS1-1GEK  / 330-MS1-1GEK#E</t>
  </si>
  <si>
    <t>330-MS1-1TEI1</t>
  </si>
  <si>
    <t>330-MS1-3OWI1</t>
  </si>
  <si>
    <t>10A</t>
  </si>
  <si>
    <t>10B</t>
  </si>
  <si>
    <t>11A</t>
  </si>
  <si>
    <t>11B</t>
  </si>
  <si>
    <t>Język angielski cz. 1</t>
  </si>
  <si>
    <t>Język angielski cz. 2</t>
  </si>
  <si>
    <t>Język angielski cz. 3</t>
  </si>
  <si>
    <t>Język angielski cz. 4</t>
  </si>
  <si>
    <t>Język niemiecki cz. 1</t>
  </si>
  <si>
    <t>Język rosyjski cz. 1</t>
  </si>
  <si>
    <t>Język niemiecki cz. 2</t>
  </si>
  <si>
    <t>Język rosyjski cz. 2</t>
  </si>
  <si>
    <t>Wychowanie fizyczne</t>
  </si>
  <si>
    <t>Podstawy prawa</t>
  </si>
  <si>
    <t>Rachunkowość</t>
  </si>
  <si>
    <t>Finanse</t>
  </si>
  <si>
    <t>Historia gospodarcza</t>
  </si>
  <si>
    <t>Historia stosunków międzynarodowych / History of international relations</t>
  </si>
  <si>
    <t>Ekonomia sektora publicznego</t>
  </si>
  <si>
    <t>Ekonomia cz. 1 / Basics of economics</t>
  </si>
  <si>
    <t>Ekonomia cz. 2 / Economics</t>
  </si>
  <si>
    <t>Matematyka / Mathematics</t>
  </si>
  <si>
    <t>Statystyka opisowa / Descriptive statistics</t>
  </si>
  <si>
    <t>330-MS1-1ANG1</t>
  </si>
  <si>
    <t>330- MS1-1ANG2</t>
  </si>
  <si>
    <t>330-MS1-2ANG3</t>
  </si>
  <si>
    <t>330-MS1-2ANG4</t>
  </si>
  <si>
    <t>330-MS1-1NIE1</t>
  </si>
  <si>
    <t>330-MS1-1RUS1</t>
  </si>
  <si>
    <t>330-MS1-1NIE2</t>
  </si>
  <si>
    <t>330-MS1-1RUS2</t>
  </si>
  <si>
    <t>330-MS1-1WF1</t>
  </si>
  <si>
    <t>330-MS1-1PPR</t>
  </si>
  <si>
    <t>330-MS1-1EKO1 / 330-MS1-1EKO1#E</t>
  </si>
  <si>
    <t>330-MS1-1EKO2 / 330-MS1-1EKO2#E</t>
  </si>
  <si>
    <t>330-MS1-1MAT / 330-MS1-1MAT#E</t>
  </si>
  <si>
    <t>330-MS1-1STA / 330-MS1-1STA#E</t>
  </si>
  <si>
    <t>330-MS1-2RAC</t>
  </si>
  <si>
    <t>330-MS1-2FIN</t>
  </si>
  <si>
    <t>330-MS1-1HIG</t>
  </si>
  <si>
    <t>330-MS1-1HSM / 330-MS1-1HSM#E</t>
  </si>
  <si>
    <t>330-MS1-2ESP</t>
  </si>
  <si>
    <t>Grupa Zajęć_ 2 PRZEDMIOTY PODSTAWOWE</t>
  </si>
  <si>
    <t>Grupa Zajęć_ 3 PRZEDMIOTY KIERUNKOWE</t>
  </si>
  <si>
    <t>Międzynarodowe stosunki gospodarcze I</t>
  </si>
  <si>
    <t>Rozliczenia w obrocie międzynarodowym</t>
  </si>
  <si>
    <t>Międzynarodowe transakcje gospodarcze</t>
  </si>
  <si>
    <t>Międzynarodowa ochrona praw człowieka</t>
  </si>
  <si>
    <t>Prawo międzynarodowe handlowe</t>
  </si>
  <si>
    <t>Funkcjonowanie Unii Europejskiej / Functioning of the EU</t>
  </si>
  <si>
    <t>Marketing międzynarodowy</t>
  </si>
  <si>
    <t>Zarządzanie w biznesie międzynarodowym</t>
  </si>
  <si>
    <t>Teoria i polityka kursu walutowego</t>
  </si>
  <si>
    <t>Finanse lokalne i regionalne UE / Subnational government expenditure in the EU</t>
  </si>
  <si>
    <t>Obsługa celna i graniczna</t>
  </si>
  <si>
    <t>Organizacje międzynarodowe</t>
  </si>
  <si>
    <t xml:space="preserve">330-MS1-2MSG </t>
  </si>
  <si>
    <t>330-MS1-3ROM</t>
  </si>
  <si>
    <t>330-MS1-2MTG</t>
  </si>
  <si>
    <t>330-MS1-1MOPC</t>
  </si>
  <si>
    <t>330-MS1-2PRH</t>
  </si>
  <si>
    <t>330-MS1-2FUE / 330-MS1-2FUE#E</t>
  </si>
  <si>
    <t>330-MS1-3MMI</t>
  </si>
  <si>
    <t>330-MS1-2ZBM</t>
  </si>
  <si>
    <t>330-MS1-3TKW</t>
  </si>
  <si>
    <t>330-MS1-3FIL /   330-MS1-3FIL#E</t>
  </si>
  <si>
    <t>330-MS1-3OCG</t>
  </si>
  <si>
    <t>Grupa Zajęć_ 4 PRZEDMIOTY SPECJALIZACYJNE</t>
  </si>
  <si>
    <t>37A</t>
  </si>
  <si>
    <t>37B</t>
  </si>
  <si>
    <t>38A</t>
  </si>
  <si>
    <t>38B</t>
  </si>
  <si>
    <t>39A</t>
  </si>
  <si>
    <t>39B</t>
  </si>
  <si>
    <t>40A</t>
  </si>
  <si>
    <t>40B</t>
  </si>
  <si>
    <t>Systemy gospodarcze w warunkach globalizacji</t>
  </si>
  <si>
    <t>Przedsiębiorstwo na rynku globalnym</t>
  </si>
  <si>
    <t>Internacjonalizacja przedsiębiorstw</t>
  </si>
  <si>
    <t>Ekonomika handlu zagranicznego</t>
  </si>
  <si>
    <t>Ekonomika zagran.inwest. bezpośrednich</t>
  </si>
  <si>
    <t>Negocjacje międzynarodowe</t>
  </si>
  <si>
    <t>Analiza rynków zagranicznych</t>
  </si>
  <si>
    <t>Międzynarodowa współpraca kulturalna</t>
  </si>
  <si>
    <t>Światowe dziedzictwo kulturowe</t>
  </si>
  <si>
    <t>Procesy innowacyjne w gospodarce światowej</t>
  </si>
  <si>
    <t>Transfer technologii w gospodarce światowej</t>
  </si>
  <si>
    <t>Współczesne systemy gospodarcze</t>
  </si>
  <si>
    <t>330-MS1-2WSG</t>
  </si>
  <si>
    <t>330-MS1-2SGG</t>
  </si>
  <si>
    <t>330-MS1-3PRG</t>
  </si>
  <si>
    <t>330-MS1-3INP</t>
  </si>
  <si>
    <t>330-MS1-2EHZ</t>
  </si>
  <si>
    <t>330-MS1-2EZI</t>
  </si>
  <si>
    <t>330-MS1-3NEG</t>
  </si>
  <si>
    <t>330-MS1-3ARZ</t>
  </si>
  <si>
    <t>330-MS1-3MSK</t>
  </si>
  <si>
    <t>330-MS1-3SDK</t>
  </si>
  <si>
    <t>330-MS1-3PIN</t>
  </si>
  <si>
    <t>330-MS1-3TTG</t>
  </si>
  <si>
    <t>Grupa Zajęć_ 5 SEMINARIA</t>
  </si>
  <si>
    <t>Proseminarium</t>
  </si>
  <si>
    <t>Seminarium dyplomowe cz. 1</t>
  </si>
  <si>
    <t>Seminarium dyplomowe cz. 2</t>
  </si>
  <si>
    <t>330-MS1-2XPSE</t>
  </si>
  <si>
    <t>330-MS1-3SED1</t>
  </si>
  <si>
    <t>330-MS1-3SED2</t>
  </si>
  <si>
    <t>4</t>
  </si>
  <si>
    <t>5</t>
  </si>
  <si>
    <t>6</t>
  </si>
  <si>
    <t>Praktyki zawodowe 4 tyg. (120 godzin zegarowych)</t>
  </si>
  <si>
    <t>330-MS1-2PRA</t>
  </si>
  <si>
    <t>Grupa Zajęć_ 6 PRAKTYKI ZAWODOWE</t>
  </si>
  <si>
    <t>41A</t>
  </si>
  <si>
    <t>41B</t>
  </si>
  <si>
    <t>Moduł specjalizacyjny_ 1 HANDEL MIĘDZYNAROWY</t>
  </si>
  <si>
    <t>E</t>
  </si>
  <si>
    <t>Z</t>
  </si>
  <si>
    <t>Obowiązuje od roku akademickiego: 2023/2024</t>
  </si>
  <si>
    <t>Zaopiniowany na Radzie Wydziału</t>
  </si>
  <si>
    <t>330-MS1-ORM</t>
  </si>
  <si>
    <t>42A</t>
  </si>
  <si>
    <t>42B</t>
  </si>
  <si>
    <t>330-MS1-3MOS</t>
  </si>
  <si>
    <t>Międzynarodowa ochrona środowiska i trwały rozwój</t>
  </si>
  <si>
    <t>W dniu: 16.01.2023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</si>
</sst>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7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4">
    <xf numFmtId="0" fontId="0" fillId="0" borderId="0" xfId="0"/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8" xfId="0" quotePrefix="1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49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22" xfId="0" quotePrefix="1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49" fontId="9" fillId="2" borderId="31" xfId="0" applyNumberFormat="1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7" xfId="0" quotePrefix="1" applyFont="1" applyFill="1" applyBorder="1" applyAlignment="1" applyProtection="1">
      <alignment horizontal="center" vertical="center"/>
      <protection locked="0"/>
    </xf>
    <xf numFmtId="0" fontId="9" fillId="2" borderId="8" xfId="0" quotePrefix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2" borderId="11" xfId="0" applyFont="1" applyFill="1" applyBorder="1" applyAlignment="1" applyProtection="1">
      <alignment vertical="center"/>
      <protection locked="0"/>
    </xf>
    <xf numFmtId="49" fontId="8" fillId="2" borderId="33" xfId="0" applyNumberFormat="1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29" xfId="0" quotePrefix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textRotation="90" wrapText="1" shrinkToFit="1"/>
      <protection locked="0"/>
    </xf>
    <xf numFmtId="0" fontId="9" fillId="2" borderId="1" xfId="0" applyFont="1" applyFill="1" applyBorder="1" applyAlignment="1" applyProtection="1">
      <alignment horizontal="center" textRotation="90" shrinkToFit="1"/>
      <protection locked="0"/>
    </xf>
    <xf numFmtId="0" fontId="9" fillId="2" borderId="16" xfId="0" applyFont="1" applyFill="1" applyBorder="1" applyAlignment="1" applyProtection="1">
      <alignment horizontal="center" textRotation="90" shrinkToFit="1"/>
      <protection locked="0"/>
    </xf>
    <xf numFmtId="0" fontId="9" fillId="2" borderId="17" xfId="0" applyFont="1" applyFill="1" applyBorder="1" applyAlignment="1" applyProtection="1">
      <alignment horizontal="center" textRotation="90" shrinkToFit="1"/>
      <protection locked="0"/>
    </xf>
    <xf numFmtId="0" fontId="9" fillId="2" borderId="17" xfId="0" applyFont="1" applyFill="1" applyBorder="1" applyAlignment="1" applyProtection="1">
      <alignment horizontal="center" textRotation="90" wrapText="1"/>
      <protection locked="0"/>
    </xf>
    <xf numFmtId="0" fontId="9" fillId="2" borderId="17" xfId="0" applyFont="1" applyFill="1" applyBorder="1" applyAlignment="1" applyProtection="1">
      <alignment horizontal="center" textRotation="90" wrapText="1" shrinkToFit="1"/>
      <protection locked="0"/>
    </xf>
    <xf numFmtId="0" fontId="9" fillId="2" borderId="18" xfId="0" applyFont="1" applyFill="1" applyBorder="1" applyAlignment="1" applyProtection="1">
      <alignment horizontal="center" textRotation="90" shrinkToFit="1"/>
      <protection locked="0"/>
    </xf>
    <xf numFmtId="0" fontId="9" fillId="2" borderId="37" xfId="0" applyFont="1" applyFill="1" applyBorder="1" applyAlignment="1" applyProtection="1">
      <alignment horizontal="center" textRotation="90" shrinkToFit="1"/>
      <protection locked="0"/>
    </xf>
    <xf numFmtId="0" fontId="9" fillId="2" borderId="35" xfId="0" applyFont="1" applyFill="1" applyBorder="1" applyAlignment="1" applyProtection="1">
      <alignment horizontal="center" textRotation="90" shrinkToFit="1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49" fontId="9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 applyProtection="1">
      <alignment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44" xfId="0" quotePrefix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40" xfId="0" applyFont="1" applyFill="1" applyBorder="1" applyAlignment="1" applyProtection="1">
      <alignment horizontal="center" vertical="center" shrinkToFit="1"/>
      <protection locked="0"/>
    </xf>
    <xf numFmtId="49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vertical="center"/>
      <protection locked="0"/>
    </xf>
    <xf numFmtId="0" fontId="9" fillId="2" borderId="48" xfId="0" applyFont="1" applyFill="1" applyBorder="1" applyAlignment="1" applyProtection="1">
      <alignment vertical="center"/>
      <protection locked="0"/>
    </xf>
    <xf numFmtId="0" fontId="9" fillId="2" borderId="49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50" xfId="0" applyFont="1" applyFill="1" applyBorder="1" applyAlignment="1" applyProtection="1">
      <alignment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9" fillId="2" borderId="13" xfId="0" quotePrefix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9" fillId="2" borderId="51" xfId="0" applyFont="1" applyFill="1" applyBorder="1" applyAlignment="1">
      <alignment horizontal="left" vertical="center" shrinkToFit="1"/>
    </xf>
    <xf numFmtId="0" fontId="8" fillId="2" borderId="52" xfId="0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>
      <alignment horizontal="center" textRotation="90" wrapText="1"/>
    </xf>
    <xf numFmtId="0" fontId="9" fillId="2" borderId="54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 applyProtection="1">
      <alignment vertical="center"/>
      <protection locked="0"/>
    </xf>
    <xf numFmtId="0" fontId="13" fillId="2" borderId="56" xfId="0" applyFont="1" applyFill="1" applyBorder="1" applyAlignment="1" applyProtection="1">
      <alignment vertical="center"/>
      <protection locked="0"/>
    </xf>
    <xf numFmtId="0" fontId="13" fillId="2" borderId="16" xfId="0" quotePrefix="1" applyFont="1" applyFill="1" applyBorder="1" applyAlignment="1" applyProtection="1">
      <alignment horizontal="center" vertical="center"/>
      <protection locked="0"/>
    </xf>
    <xf numFmtId="0" fontId="13" fillId="2" borderId="18" xfId="0" quotePrefix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1" fontId="15" fillId="2" borderId="0" xfId="0" applyNumberFormat="1" applyFont="1" applyFill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9" fillId="2" borderId="3" xfId="0" quotePrefix="1" applyFont="1" applyFill="1" applyBorder="1" applyAlignment="1" applyProtection="1">
      <alignment horizontal="center" vertical="center"/>
      <protection locked="0"/>
    </xf>
    <xf numFmtId="0" fontId="9" fillId="2" borderId="19" xfId="0" quotePrefix="1" applyFont="1" applyFill="1" applyBorder="1" applyAlignment="1" applyProtection="1">
      <alignment horizontal="center" vertical="center"/>
      <protection locked="0"/>
    </xf>
    <xf numFmtId="0" fontId="9" fillId="2" borderId="4" xfId="0" quotePrefix="1" applyFont="1" applyFill="1" applyBorder="1" applyAlignment="1" applyProtection="1">
      <alignment horizontal="center" vertical="center"/>
      <protection locked="0"/>
    </xf>
    <xf numFmtId="0" fontId="9" fillId="2" borderId="10" xfId="0" quotePrefix="1" applyFont="1" applyFill="1" applyBorder="1" applyAlignment="1" applyProtection="1">
      <alignment horizontal="center" vertical="center"/>
      <protection locked="0"/>
    </xf>
    <xf numFmtId="0" fontId="9" fillId="2" borderId="57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58" xfId="0" applyFont="1" applyFill="1" applyBorder="1" applyAlignment="1" applyProtection="1">
      <alignment horizontal="center" vertical="center"/>
      <protection locked="0"/>
    </xf>
    <xf numFmtId="0" fontId="9" fillId="2" borderId="59" xfId="0" applyFont="1" applyFill="1" applyBorder="1" applyAlignment="1" applyProtection="1">
      <alignment horizontal="center" vertical="center"/>
      <protection locked="0"/>
    </xf>
    <xf numFmtId="0" fontId="9" fillId="2" borderId="57" xfId="0" quotePrefix="1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15" fillId="2" borderId="32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27" xfId="0" quotePrefix="1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49" fontId="13" fillId="2" borderId="68" xfId="0" quotePrefix="1" applyNumberFormat="1" applyFont="1" applyFill="1" applyBorder="1" applyAlignment="1" applyProtection="1">
      <alignment horizontal="center" vertical="center"/>
      <protection locked="0"/>
    </xf>
    <xf numFmtId="49" fontId="13" fillId="2" borderId="69" xfId="0" quotePrefix="1" applyNumberFormat="1" applyFont="1" applyFill="1" applyBorder="1" applyAlignment="1" applyProtection="1">
      <alignment horizontal="center" vertical="center"/>
      <protection locked="0"/>
    </xf>
    <xf numFmtId="49" fontId="13" fillId="2" borderId="70" xfId="0" quotePrefix="1" applyNumberFormat="1" applyFont="1" applyFill="1" applyBorder="1" applyAlignment="1" applyProtection="1">
      <alignment horizontal="center" vertical="center"/>
      <protection locked="0"/>
    </xf>
    <xf numFmtId="1" fontId="2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20" fillId="2" borderId="72" xfId="0" applyNumberFormat="1" applyFont="1" applyFill="1" applyBorder="1" applyAlignment="1" applyProtection="1">
      <alignment horizontal="center" vertical="center" shrinkToFit="1"/>
      <protection locked="0"/>
    </xf>
    <xf numFmtId="1" fontId="20" fillId="2" borderId="73" xfId="0" applyNumberFormat="1" applyFont="1" applyFill="1" applyBorder="1" applyAlignment="1" applyProtection="1">
      <alignment horizontal="center" vertical="center" shrinkToFi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4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49" fontId="9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9" fillId="3" borderId="58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9" fillId="3" borderId="59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57" xfId="0" quotePrefix="1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49" fontId="9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9" fillId="5" borderId="31" xfId="0" applyFont="1" applyFill="1" applyBorder="1" applyAlignment="1" applyProtection="1">
      <alignment horizontal="center" vertical="center" shrinkToFit="1"/>
      <protection locked="0"/>
    </xf>
    <xf numFmtId="49" fontId="9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31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9" fillId="5" borderId="32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 applyProtection="1">
      <alignment horizontal="center" vertical="center"/>
      <protection locked="0"/>
    </xf>
    <xf numFmtId="0" fontId="9" fillId="5" borderId="13" xfId="0" applyFont="1" applyFill="1" applyBorder="1" applyAlignment="1" applyProtection="1">
      <alignment horizontal="center" vertical="center"/>
      <protection locked="0"/>
    </xf>
    <xf numFmtId="0" fontId="9" fillId="5" borderId="74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8" fillId="2" borderId="64" xfId="0" applyFont="1" applyFill="1" applyBorder="1" applyAlignment="1" applyProtection="1">
      <alignment horizontal="left" vertical="center" shrinkToFit="1"/>
      <protection locked="0"/>
    </xf>
    <xf numFmtId="0" fontId="8" fillId="2" borderId="33" xfId="0" applyFont="1" applyFill="1" applyBorder="1" applyAlignment="1" applyProtection="1">
      <alignment horizontal="left" vertical="center" shrinkToFit="1"/>
      <protection locked="0"/>
    </xf>
    <xf numFmtId="0" fontId="8" fillId="2" borderId="65" xfId="0" applyFont="1" applyFill="1" applyBorder="1" applyAlignment="1" applyProtection="1">
      <alignment horizontal="left" vertical="center" shrinkToFit="1"/>
      <protection locked="0"/>
    </xf>
    <xf numFmtId="0" fontId="8" fillId="2" borderId="38" xfId="0" applyFont="1" applyFill="1" applyBorder="1" applyAlignment="1" applyProtection="1">
      <alignment horizontal="left" vertical="center" shrinkToFit="1"/>
      <protection locked="0"/>
    </xf>
    <xf numFmtId="0" fontId="8" fillId="2" borderId="28" xfId="0" applyFont="1" applyFill="1" applyBorder="1" applyAlignment="1" applyProtection="1">
      <alignment horizontal="left" vertical="center" shrinkToFit="1"/>
      <protection locked="0"/>
    </xf>
    <xf numFmtId="0" fontId="8" fillId="2" borderId="66" xfId="0" applyFont="1" applyFill="1" applyBorder="1" applyAlignment="1" applyProtection="1">
      <alignment horizontal="left" vertical="center" shrinkToFit="1"/>
      <protection locked="0"/>
    </xf>
    <xf numFmtId="0" fontId="8" fillId="2" borderId="54" xfId="0" applyFont="1" applyFill="1" applyBorder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8" fillId="2" borderId="62" xfId="0" applyFont="1" applyFill="1" applyBorder="1" applyAlignment="1" applyProtection="1">
      <alignment horizontal="left" vertical="center" shrinkToFit="1"/>
      <protection locked="0"/>
    </xf>
    <xf numFmtId="0" fontId="8" fillId="2" borderId="63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2" borderId="67" xfId="0" applyFont="1" applyFill="1" applyBorder="1" applyAlignment="1" applyProtection="1">
      <alignment horizontal="left" vertical="center" shrinkToFit="1"/>
      <protection locked="0"/>
    </xf>
    <xf numFmtId="0" fontId="13" fillId="0" borderId="6" xfId="0" applyFont="1" applyBorder="1" applyAlignment="1" applyProtection="1">
      <alignment horizontal="justify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justify" vertical="center"/>
      <protection locked="0"/>
    </xf>
    <xf numFmtId="0" fontId="13" fillId="0" borderId="6" xfId="0" applyFont="1" applyBorder="1" applyAlignment="1">
      <alignment horizontal="justify" vertical="center" wrapText="1"/>
    </xf>
    <xf numFmtId="0" fontId="8" fillId="2" borderId="54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1" fontId="13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64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8" fillId="2" borderId="63" xfId="0" applyFont="1" applyFill="1" applyBorder="1" applyAlignment="1" applyProtection="1">
      <alignment horizontal="left" vertical="center"/>
      <protection locked="0"/>
    </xf>
    <xf numFmtId="0" fontId="9" fillId="2" borderId="33" xfId="0" applyFont="1" applyFill="1" applyBorder="1" applyAlignment="1" applyProtection="1">
      <alignment horizontal="left" vertical="center"/>
      <protection locked="0"/>
    </xf>
    <xf numFmtId="0" fontId="8" fillId="2" borderId="38" xfId="0" applyFont="1" applyFill="1" applyBorder="1" applyAlignment="1" applyProtection="1">
      <alignment horizontal="left" vertical="center"/>
      <protection locked="0"/>
    </xf>
    <xf numFmtId="0" fontId="9" fillId="2" borderId="5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62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64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65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66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14" fillId="2" borderId="67" xfId="0" applyFont="1" applyFill="1" applyBorder="1" applyAlignment="1" applyProtection="1">
      <alignment horizontal="right" vertical="center"/>
      <protection locked="0"/>
    </xf>
    <xf numFmtId="0" fontId="8" fillId="2" borderId="64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8" fillId="3" borderId="62" xfId="0" applyFont="1" applyFill="1" applyBorder="1" applyAlignment="1" applyProtection="1">
      <alignment horizontal="center" vertical="center"/>
      <protection locked="0"/>
    </xf>
    <xf numFmtId="0" fontId="8" fillId="2" borderId="56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Alignment="1" applyProtection="1">
      <alignment horizontal="right" vertical="center" shrinkToFit="1"/>
      <protection locked="0"/>
    </xf>
    <xf numFmtId="0" fontId="13" fillId="0" borderId="60" xfId="0" applyFont="1" applyBorder="1" applyAlignment="1" applyProtection="1">
      <alignment horizontal="justify" vertical="center" wrapText="1"/>
      <protection locked="0"/>
    </xf>
    <xf numFmtId="0" fontId="13" fillId="0" borderId="55" xfId="0" applyFont="1" applyBorder="1" applyAlignment="1" applyProtection="1">
      <alignment horizontal="justify" vertical="center" wrapText="1"/>
      <protection locked="0"/>
    </xf>
    <xf numFmtId="0" fontId="13" fillId="0" borderId="61" xfId="0" applyFont="1" applyBorder="1" applyAlignment="1" applyProtection="1">
      <alignment horizontal="justify" vertical="center" wrapText="1"/>
      <protection locked="0"/>
    </xf>
    <xf numFmtId="0" fontId="13" fillId="0" borderId="59" xfId="0" applyFont="1" applyBorder="1" applyAlignment="1" applyProtection="1">
      <alignment horizontal="justify" vertical="center" wrapText="1"/>
      <protection locked="0"/>
    </xf>
    <xf numFmtId="0" fontId="13" fillId="0" borderId="7" xfId="0" applyFont="1" applyBorder="1" applyAlignment="1" applyProtection="1">
      <alignment horizontal="justify" vertical="center" wrapText="1"/>
      <protection locked="0"/>
    </xf>
    <xf numFmtId="0" fontId="13" fillId="0" borderId="58" xfId="0" applyFont="1" applyBorder="1" applyAlignment="1" applyProtection="1">
      <alignment horizontal="justify" vertical="center" wrapText="1"/>
      <protection locked="0"/>
    </xf>
    <xf numFmtId="0" fontId="8" fillId="3" borderId="54" xfId="0" applyFont="1" applyFill="1" applyBorder="1" applyAlignment="1" applyProtection="1">
      <alignment horizontal="left" vertical="center"/>
      <protection locked="0"/>
    </xf>
    <xf numFmtId="0" fontId="8" fillId="3" borderId="62" xfId="0" applyFont="1" applyFill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justify" vertical="center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>
      <alignment horizontal="left" vertical="center" wrapText="1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4" borderId="54" xfId="0" applyFont="1" applyFill="1" applyBorder="1" applyAlignment="1" applyProtection="1">
      <alignment horizontal="left" vertical="center"/>
      <protection locked="0"/>
    </xf>
    <xf numFmtId="0" fontId="8" fillId="4" borderId="62" xfId="0" applyFont="1" applyFill="1" applyBorder="1" applyAlignment="1" applyProtection="1">
      <alignment horizontal="left" vertical="center"/>
      <protection locked="0"/>
    </xf>
    <xf numFmtId="49" fontId="8" fillId="4" borderId="54" xfId="0" applyNumberFormat="1" applyFont="1" applyFill="1" applyBorder="1" applyAlignment="1" applyProtection="1">
      <alignment horizontal="center" vertical="center"/>
      <protection locked="0"/>
    </xf>
    <xf numFmtId="0" fontId="8" fillId="4" borderId="62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 codeName="Arkusz2"/>
  <dimension ref="A1:AL264"/>
  <sheetViews>
    <sheetView showGridLines="0" showZeros="0" view="pageBreakPreview" topLeftCell="A88" zoomScaleNormal="100" zoomScaleSheetLayoutView="100" workbookViewId="0">
      <selection sqref="A1:IV65536"/>
    </sheetView>
  </sheetViews>
  <sheetFormatPr defaultRowHeight="15" x14ac:dyDescent="0.2"/>
  <cols>
    <col min="1" max="1" width="6.7109375" style="1" customWidth="1"/>
    <col min="2" max="2" width="37.28515625" style="2" customWidth="1"/>
    <col min="3" max="3" width="12.42578125" style="3" customWidth="1"/>
    <col min="4" max="27" width="3.7109375" style="2" customWidth="1"/>
    <col min="28" max="29" width="9.140625" style="2"/>
    <col min="30" max="30" width="13" style="2" customWidth="1"/>
    <col min="31" max="31" width="6" style="2" customWidth="1"/>
    <col min="32" max="16384" width="9.140625" style="2"/>
  </cols>
  <sheetData>
    <row r="1" spans="1:31" ht="15.75" x14ac:dyDescent="0.2">
      <c r="A1" s="257" t="s">
        <v>42</v>
      </c>
      <c r="B1" s="258"/>
      <c r="C1" s="258"/>
      <c r="D1" s="258"/>
      <c r="E1" s="258"/>
      <c r="F1" s="258"/>
      <c r="G1" s="258"/>
      <c r="H1" s="258"/>
      <c r="I1" s="258"/>
    </row>
    <row r="2" spans="1:31" ht="20.100000000000001" customHeight="1" thickBot="1" x14ac:dyDescent="0.25">
      <c r="A2" s="268" t="s">
        <v>20</v>
      </c>
      <c r="B2" s="269"/>
      <c r="C2" s="74"/>
      <c r="Q2" s="75"/>
      <c r="S2" s="75"/>
      <c r="U2" s="75"/>
      <c r="W2" s="75"/>
      <c r="Y2" s="75"/>
      <c r="AA2" s="75"/>
    </row>
    <row r="3" spans="1:31" ht="12.95" customHeight="1" thickTop="1" thickBot="1" x14ac:dyDescent="0.25">
      <c r="F3" s="4"/>
      <c r="G3" s="259" t="s">
        <v>3</v>
      </c>
      <c r="H3" s="260"/>
      <c r="I3" s="260"/>
      <c r="J3" s="260"/>
      <c r="K3" s="260"/>
      <c r="L3" s="260"/>
      <c r="M3" s="260"/>
      <c r="N3" s="261"/>
      <c r="O3" s="254" t="s">
        <v>0</v>
      </c>
      <c r="P3" s="255"/>
      <c r="Q3" s="255"/>
      <c r="R3" s="255"/>
      <c r="S3" s="254" t="s">
        <v>1</v>
      </c>
      <c r="T3" s="255"/>
      <c r="U3" s="255"/>
      <c r="V3" s="255"/>
      <c r="W3" s="254" t="s">
        <v>2</v>
      </c>
      <c r="X3" s="255"/>
      <c r="Y3" s="255"/>
      <c r="Z3" s="255"/>
      <c r="AA3" s="245" t="s">
        <v>55</v>
      </c>
      <c r="AB3" s="246"/>
      <c r="AC3" s="246"/>
      <c r="AD3" s="246"/>
      <c r="AE3" s="247"/>
    </row>
    <row r="4" spans="1:31" ht="16.5" customHeight="1" thickTop="1" thickBot="1" x14ac:dyDescent="0.25">
      <c r="F4" s="4"/>
      <c r="G4" s="262"/>
      <c r="H4" s="263"/>
      <c r="I4" s="263"/>
      <c r="J4" s="263"/>
      <c r="K4" s="263"/>
      <c r="L4" s="263"/>
      <c r="M4" s="263"/>
      <c r="N4" s="264"/>
      <c r="O4" s="5" t="s">
        <v>4</v>
      </c>
      <c r="P4" s="5"/>
      <c r="Q4" s="5" t="s">
        <v>5</v>
      </c>
      <c r="R4" s="5"/>
      <c r="S4" s="5" t="s">
        <v>6</v>
      </c>
      <c r="T4" s="5"/>
      <c r="U4" s="5" t="s">
        <v>7</v>
      </c>
      <c r="V4" s="5"/>
      <c r="W4" s="6" t="s">
        <v>8</v>
      </c>
      <c r="X4" s="6"/>
      <c r="Y4" s="254" t="s">
        <v>9</v>
      </c>
      <c r="Z4" s="256"/>
      <c r="AA4" s="248"/>
      <c r="AB4" s="249"/>
      <c r="AC4" s="249"/>
      <c r="AD4" s="249"/>
      <c r="AE4" s="250"/>
    </row>
    <row r="5" spans="1:31" s="76" customFormat="1" ht="182.25" customHeight="1" thickTop="1" thickBot="1" x14ac:dyDescent="0.25">
      <c r="A5" s="7" t="s">
        <v>10</v>
      </c>
      <c r="B5" s="8" t="s">
        <v>21</v>
      </c>
      <c r="C5" s="9" t="s">
        <v>56</v>
      </c>
      <c r="D5" s="93" t="s">
        <v>15</v>
      </c>
      <c r="E5" s="93" t="s">
        <v>43</v>
      </c>
      <c r="F5" s="93" t="s">
        <v>44</v>
      </c>
      <c r="G5" s="94" t="s">
        <v>11</v>
      </c>
      <c r="H5" s="95" t="s">
        <v>23</v>
      </c>
      <c r="I5" s="96" t="s">
        <v>24</v>
      </c>
      <c r="J5" s="96" t="s">
        <v>25</v>
      </c>
      <c r="K5" s="96" t="s">
        <v>26</v>
      </c>
      <c r="L5" s="96" t="s">
        <v>27</v>
      </c>
      <c r="M5" s="97" t="s">
        <v>51</v>
      </c>
      <c r="N5" s="98" t="s">
        <v>50</v>
      </c>
      <c r="O5" s="95" t="s">
        <v>12</v>
      </c>
      <c r="P5" s="99" t="s">
        <v>18</v>
      </c>
      <c r="Q5" s="95" t="s">
        <v>12</v>
      </c>
      <c r="R5" s="99" t="s">
        <v>18</v>
      </c>
      <c r="S5" s="95" t="s">
        <v>12</v>
      </c>
      <c r="T5" s="99" t="s">
        <v>18</v>
      </c>
      <c r="U5" s="95" t="s">
        <v>12</v>
      </c>
      <c r="V5" s="99" t="s">
        <v>18</v>
      </c>
      <c r="W5" s="95" t="s">
        <v>12</v>
      </c>
      <c r="X5" s="100" t="s">
        <v>18</v>
      </c>
      <c r="Y5" s="101" t="s">
        <v>12</v>
      </c>
      <c r="Z5" s="100" t="s">
        <v>18</v>
      </c>
      <c r="AA5" s="140" t="s">
        <v>22</v>
      </c>
      <c r="AB5" s="140" t="s">
        <v>45</v>
      </c>
      <c r="AC5" s="140" t="s">
        <v>46</v>
      </c>
      <c r="AD5" s="140" t="s">
        <v>54</v>
      </c>
      <c r="AE5" s="140" t="s">
        <v>53</v>
      </c>
    </row>
    <row r="6" spans="1:31" s="72" customFormat="1" ht="16.5" thickTop="1" thickBot="1" x14ac:dyDescent="0.25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69">
        <v>15</v>
      </c>
      <c r="P6" s="70">
        <v>16</v>
      </c>
      <c r="Q6" s="69">
        <v>17</v>
      </c>
      <c r="R6" s="70">
        <v>18</v>
      </c>
      <c r="S6" s="69">
        <v>19</v>
      </c>
      <c r="T6" s="70">
        <v>20</v>
      </c>
      <c r="U6" s="69">
        <v>21</v>
      </c>
      <c r="V6" s="70">
        <v>22</v>
      </c>
      <c r="W6" s="69">
        <v>23</v>
      </c>
      <c r="X6" s="70">
        <v>24</v>
      </c>
      <c r="Y6" s="69">
        <v>25</v>
      </c>
      <c r="Z6" s="70">
        <v>26</v>
      </c>
      <c r="AA6" s="70">
        <v>27</v>
      </c>
      <c r="AB6" s="70">
        <v>28</v>
      </c>
      <c r="AC6" s="70">
        <v>29</v>
      </c>
      <c r="AD6" s="70">
        <v>30</v>
      </c>
      <c r="AE6" s="70">
        <v>31</v>
      </c>
    </row>
    <row r="7" spans="1:31" s="77" customFormat="1" ht="17.100000000000001" customHeight="1" thickTop="1" thickBot="1" x14ac:dyDescent="0.25">
      <c r="A7" s="232" t="s">
        <v>28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4"/>
    </row>
    <row r="8" spans="1:31" ht="17.100000000000001" customHeight="1" thickTop="1" x14ac:dyDescent="0.2">
      <c r="A8" s="10"/>
      <c r="B8" s="89"/>
      <c r="C8" s="56"/>
      <c r="D8" s="10"/>
      <c r="E8" s="57"/>
      <c r="F8" s="105"/>
      <c r="G8" s="58">
        <f>SUM(H8:N8)</f>
        <v>0</v>
      </c>
      <c r="H8" s="61"/>
      <c r="I8" s="90"/>
      <c r="J8" s="106"/>
      <c r="K8" s="90"/>
      <c r="L8" s="90"/>
      <c r="M8" s="90"/>
      <c r="N8" s="90"/>
      <c r="O8" s="61"/>
      <c r="P8" s="59"/>
      <c r="Q8" s="61"/>
      <c r="R8" s="59"/>
      <c r="S8" s="61"/>
      <c r="T8" s="59"/>
      <c r="U8" s="61"/>
      <c r="V8" s="59"/>
      <c r="W8" s="61"/>
      <c r="X8" s="59"/>
      <c r="Y8" s="61"/>
      <c r="Z8" s="59"/>
      <c r="AA8" s="107"/>
      <c r="AB8" s="107"/>
      <c r="AC8" s="107"/>
      <c r="AD8" s="107"/>
      <c r="AE8" s="107"/>
    </row>
    <row r="9" spans="1:31" ht="17.100000000000001" customHeight="1" x14ac:dyDescent="0.2">
      <c r="A9" s="11"/>
      <c r="B9" s="12"/>
      <c r="C9" s="13"/>
      <c r="D9" s="11"/>
      <c r="E9" s="14"/>
      <c r="F9" s="15"/>
      <c r="G9" s="16">
        <f>SUM(H9:N9)</f>
        <v>0</v>
      </c>
      <c r="H9" s="17"/>
      <c r="I9" s="18"/>
      <c r="J9" s="19"/>
      <c r="K9" s="18"/>
      <c r="L9" s="18"/>
      <c r="M9" s="18"/>
      <c r="N9" s="18"/>
      <c r="O9" s="17"/>
      <c r="P9" s="20"/>
      <c r="Q9" s="17"/>
      <c r="R9" s="20"/>
      <c r="S9" s="17"/>
      <c r="T9" s="20"/>
      <c r="U9" s="17"/>
      <c r="V9" s="20"/>
      <c r="W9" s="17"/>
      <c r="X9" s="20"/>
      <c r="Y9" s="17"/>
      <c r="Z9" s="20"/>
      <c r="AA9" s="103"/>
      <c r="AB9" s="103"/>
      <c r="AC9" s="103"/>
      <c r="AD9" s="103"/>
      <c r="AE9" s="103"/>
    </row>
    <row r="10" spans="1:31" ht="17.100000000000001" customHeight="1" x14ac:dyDescent="0.2">
      <c r="A10" s="11"/>
      <c r="B10" s="22"/>
      <c r="C10" s="23"/>
      <c r="D10" s="24"/>
      <c r="E10" s="25"/>
      <c r="F10" s="26"/>
      <c r="G10" s="16">
        <f>SUM(H10:N10)</f>
        <v>0</v>
      </c>
      <c r="H10" s="27"/>
      <c r="I10" s="28"/>
      <c r="J10" s="18"/>
      <c r="K10" s="28"/>
      <c r="L10" s="28"/>
      <c r="M10" s="28"/>
      <c r="N10" s="28"/>
      <c r="O10" s="27"/>
      <c r="P10" s="29"/>
      <c r="Q10" s="27"/>
      <c r="R10" s="29"/>
      <c r="S10" s="27"/>
      <c r="T10" s="29"/>
      <c r="U10" s="27"/>
      <c r="V10" s="29"/>
      <c r="W10" s="27"/>
      <c r="X10" s="29"/>
      <c r="Y10" s="27"/>
      <c r="Z10" s="29"/>
      <c r="AA10" s="103"/>
      <c r="AB10" s="103"/>
      <c r="AC10" s="103"/>
      <c r="AD10" s="103"/>
      <c r="AE10" s="103"/>
    </row>
    <row r="11" spans="1:31" ht="17.100000000000001" customHeight="1" x14ac:dyDescent="0.2">
      <c r="A11" s="11"/>
      <c r="B11" s="22"/>
      <c r="C11" s="23"/>
      <c r="D11" s="24"/>
      <c r="E11" s="25"/>
      <c r="F11" s="26"/>
      <c r="G11" s="16">
        <f>SUM(H11:N11)</f>
        <v>0</v>
      </c>
      <c r="H11" s="27"/>
      <c r="I11" s="28"/>
      <c r="J11" s="18"/>
      <c r="K11" s="28"/>
      <c r="L11" s="28"/>
      <c r="M11" s="28"/>
      <c r="N11" s="28"/>
      <c r="O11" s="27"/>
      <c r="P11" s="29"/>
      <c r="Q11" s="27"/>
      <c r="R11" s="29"/>
      <c r="S11" s="27"/>
      <c r="T11" s="29"/>
      <c r="U11" s="27"/>
      <c r="V11" s="29"/>
      <c r="W11" s="27"/>
      <c r="X11" s="29"/>
      <c r="Y11" s="27"/>
      <c r="Z11" s="29"/>
      <c r="AA11" s="103"/>
      <c r="AB11" s="103"/>
      <c r="AC11" s="103"/>
      <c r="AD11" s="103"/>
      <c r="AE11" s="103"/>
    </row>
    <row r="12" spans="1:31" ht="17.100000000000001" customHeight="1" thickBot="1" x14ac:dyDescent="0.25">
      <c r="A12" s="11"/>
      <c r="B12" s="22"/>
      <c r="C12" s="23"/>
      <c r="D12" s="24"/>
      <c r="E12" s="25"/>
      <c r="F12" s="26"/>
      <c r="G12" s="16">
        <f>SUM(H12:N12)</f>
        <v>0</v>
      </c>
      <c r="H12" s="27"/>
      <c r="I12" s="28"/>
      <c r="J12" s="30"/>
      <c r="K12" s="28"/>
      <c r="L12" s="28"/>
      <c r="M12" s="28"/>
      <c r="N12" s="28"/>
      <c r="O12" s="27"/>
      <c r="P12" s="29"/>
      <c r="Q12" s="27"/>
      <c r="R12" s="29"/>
      <c r="S12" s="27"/>
      <c r="T12" s="29"/>
      <c r="U12" s="27"/>
      <c r="V12" s="29"/>
      <c r="W12" s="27"/>
      <c r="X12" s="29"/>
      <c r="Y12" s="27"/>
      <c r="Z12" s="29"/>
      <c r="AA12" s="104"/>
      <c r="AB12" s="104"/>
      <c r="AC12" s="104"/>
      <c r="AD12" s="104"/>
      <c r="AE12" s="104"/>
    </row>
    <row r="13" spans="1:31" s="77" customFormat="1" ht="17.100000000000001" customHeight="1" thickTop="1" thickBot="1" x14ac:dyDescent="0.25">
      <c r="A13" s="242" t="s">
        <v>11</v>
      </c>
      <c r="B13" s="243"/>
      <c r="C13" s="31"/>
      <c r="D13" s="32">
        <f>SUM(D8:D12)</f>
        <v>0</v>
      </c>
      <c r="E13" s="33"/>
      <c r="F13" s="33"/>
      <c r="G13" s="32">
        <f>SUM(G8:G12)</f>
        <v>0</v>
      </c>
      <c r="H13" s="34">
        <f>SUM(H8:H12)</f>
        <v>0</v>
      </c>
      <c r="I13" s="35">
        <f t="shared" ref="I13:N13" si="0">SUM(I8:I12)</f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>SUM(M8:M12)</f>
        <v>0</v>
      </c>
      <c r="N13" s="36">
        <f t="shared" si="0"/>
        <v>0</v>
      </c>
      <c r="O13" s="34">
        <f t="shared" ref="O13:AE13" si="1">SUM(O8:O12)</f>
        <v>0</v>
      </c>
      <c r="P13" s="36">
        <f t="shared" si="1"/>
        <v>0</v>
      </c>
      <c r="Q13" s="34">
        <f t="shared" si="1"/>
        <v>0</v>
      </c>
      <c r="R13" s="36">
        <f t="shared" si="1"/>
        <v>0</v>
      </c>
      <c r="S13" s="34">
        <f t="shared" si="1"/>
        <v>0</v>
      </c>
      <c r="T13" s="37">
        <f t="shared" si="1"/>
        <v>0</v>
      </c>
      <c r="U13" s="34">
        <f t="shared" si="1"/>
        <v>0</v>
      </c>
      <c r="V13" s="36">
        <f t="shared" si="1"/>
        <v>0</v>
      </c>
      <c r="W13" s="34">
        <f t="shared" si="1"/>
        <v>0</v>
      </c>
      <c r="X13" s="36">
        <f t="shared" si="1"/>
        <v>0</v>
      </c>
      <c r="Y13" s="34">
        <f t="shared" si="1"/>
        <v>0</v>
      </c>
      <c r="Z13" s="36">
        <f t="shared" si="1"/>
        <v>0</v>
      </c>
      <c r="AA13" s="36">
        <f t="shared" si="1"/>
        <v>0</v>
      </c>
      <c r="AB13" s="36">
        <f t="shared" si="1"/>
        <v>0</v>
      </c>
      <c r="AC13" s="36">
        <f t="shared" si="1"/>
        <v>0</v>
      </c>
      <c r="AD13" s="36">
        <f t="shared" si="1"/>
        <v>0</v>
      </c>
      <c r="AE13" s="36">
        <f t="shared" si="1"/>
        <v>0</v>
      </c>
    </row>
    <row r="14" spans="1:31" ht="17.100000000000001" customHeight="1" thickTop="1" thickBot="1" x14ac:dyDescent="0.25">
      <c r="A14" s="232" t="s">
        <v>29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4"/>
    </row>
    <row r="15" spans="1:31" ht="17.100000000000001" customHeight="1" thickTop="1" x14ac:dyDescent="0.2">
      <c r="A15" s="10"/>
      <c r="B15" s="108"/>
      <c r="C15" s="56"/>
      <c r="D15" s="10"/>
      <c r="E15" s="57"/>
      <c r="F15" s="57"/>
      <c r="G15" s="58">
        <f>SUM(H15:N15)</f>
        <v>0</v>
      </c>
      <c r="H15" s="61"/>
      <c r="I15" s="90"/>
      <c r="J15" s="90"/>
      <c r="K15" s="90"/>
      <c r="L15" s="90"/>
      <c r="M15" s="90"/>
      <c r="N15" s="90"/>
      <c r="O15" s="61"/>
      <c r="P15" s="59"/>
      <c r="Q15" s="61"/>
      <c r="R15" s="59"/>
      <c r="S15" s="61"/>
      <c r="T15" s="59"/>
      <c r="U15" s="61"/>
      <c r="V15" s="59"/>
      <c r="W15" s="61"/>
      <c r="X15" s="59"/>
      <c r="Y15" s="61"/>
      <c r="Z15" s="59"/>
      <c r="AA15" s="78"/>
      <c r="AB15" s="109"/>
      <c r="AC15" s="107"/>
      <c r="AD15" s="107"/>
      <c r="AE15" s="107"/>
    </row>
    <row r="16" spans="1:31" ht="17.100000000000001" customHeight="1" x14ac:dyDescent="0.2">
      <c r="A16" s="11"/>
      <c r="B16" s="45"/>
      <c r="C16" s="13"/>
      <c r="D16" s="11"/>
      <c r="E16" s="14"/>
      <c r="F16" s="14"/>
      <c r="G16" s="41">
        <f>SUM(H16:N16)</f>
        <v>0</v>
      </c>
      <c r="H16" s="17"/>
      <c r="I16" s="18"/>
      <c r="J16" s="19"/>
      <c r="K16" s="18"/>
      <c r="L16" s="18"/>
      <c r="M16" s="18"/>
      <c r="N16" s="18"/>
      <c r="O16" s="17"/>
      <c r="P16" s="20"/>
      <c r="Q16" s="17"/>
      <c r="R16" s="20"/>
      <c r="S16" s="17"/>
      <c r="T16" s="20"/>
      <c r="U16" s="17"/>
      <c r="V16" s="20"/>
      <c r="W16" s="17"/>
      <c r="X16" s="20"/>
      <c r="Y16" s="17"/>
      <c r="Z16" s="20"/>
      <c r="AA16" s="79"/>
      <c r="AB16" s="102"/>
      <c r="AC16" s="103"/>
      <c r="AD16" s="103"/>
      <c r="AE16" s="103"/>
    </row>
    <row r="17" spans="1:38" ht="17.100000000000001" customHeight="1" x14ac:dyDescent="0.2">
      <c r="A17" s="11"/>
      <c r="B17" s="45"/>
      <c r="C17" s="13"/>
      <c r="D17" s="11"/>
      <c r="E17" s="14"/>
      <c r="F17" s="15"/>
      <c r="G17" s="41">
        <f>SUM(H17:N17)</f>
        <v>0</v>
      </c>
      <c r="H17" s="17"/>
      <c r="I17" s="18"/>
      <c r="J17" s="19"/>
      <c r="K17" s="18"/>
      <c r="L17" s="18"/>
      <c r="M17" s="18"/>
      <c r="N17" s="18"/>
      <c r="O17" s="17"/>
      <c r="P17" s="20"/>
      <c r="Q17" s="17"/>
      <c r="R17" s="20"/>
      <c r="S17" s="17"/>
      <c r="T17" s="20"/>
      <c r="U17" s="17"/>
      <c r="V17" s="20"/>
      <c r="W17" s="17"/>
      <c r="X17" s="20"/>
      <c r="Y17" s="17"/>
      <c r="Z17" s="20"/>
      <c r="AA17" s="79"/>
      <c r="AB17" s="102"/>
      <c r="AC17" s="103"/>
      <c r="AD17" s="103"/>
      <c r="AE17" s="103"/>
    </row>
    <row r="18" spans="1:38" ht="17.100000000000001" customHeight="1" x14ac:dyDescent="0.2">
      <c r="A18" s="11"/>
      <c r="B18" s="45"/>
      <c r="C18" s="13"/>
      <c r="D18" s="11"/>
      <c r="E18" s="14"/>
      <c r="F18" s="14"/>
      <c r="G18" s="41">
        <f>SUM(H18:N18)</f>
        <v>0</v>
      </c>
      <c r="H18" s="17"/>
      <c r="I18" s="18"/>
      <c r="J18" s="19"/>
      <c r="K18" s="18"/>
      <c r="L18" s="18"/>
      <c r="M18" s="18"/>
      <c r="N18" s="18"/>
      <c r="O18" s="17"/>
      <c r="P18" s="20"/>
      <c r="Q18" s="17"/>
      <c r="R18" s="20"/>
      <c r="S18" s="17"/>
      <c r="T18" s="20"/>
      <c r="U18" s="17"/>
      <c r="V18" s="20"/>
      <c r="W18" s="17"/>
      <c r="X18" s="20"/>
      <c r="Y18" s="17"/>
      <c r="Z18" s="20"/>
      <c r="AA18" s="79"/>
      <c r="AB18" s="102"/>
      <c r="AC18" s="103"/>
      <c r="AD18" s="103"/>
      <c r="AE18" s="103"/>
    </row>
    <row r="19" spans="1:38" ht="17.100000000000001" customHeight="1" thickBot="1" x14ac:dyDescent="0.25">
      <c r="A19" s="46"/>
      <c r="B19" s="47"/>
      <c r="C19" s="48"/>
      <c r="D19" s="46"/>
      <c r="E19" s="49"/>
      <c r="F19" s="49"/>
      <c r="G19" s="50">
        <f>SUM(H19:N19)</f>
        <v>0</v>
      </c>
      <c r="H19" s="51"/>
      <c r="I19" s="30"/>
      <c r="J19" s="30"/>
      <c r="K19" s="30"/>
      <c r="L19" s="30"/>
      <c r="M19" s="30"/>
      <c r="N19" s="30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80"/>
      <c r="AB19" s="114"/>
      <c r="AC19" s="104"/>
      <c r="AD19" s="104"/>
      <c r="AE19" s="104"/>
    </row>
    <row r="20" spans="1:38" s="77" customFormat="1" ht="17.100000000000001" customHeight="1" thickTop="1" thickBot="1" x14ac:dyDescent="0.25">
      <c r="A20" s="242" t="s">
        <v>11</v>
      </c>
      <c r="B20" s="243"/>
      <c r="C20" s="53"/>
      <c r="D20" s="54">
        <f>SUM(D15:D19)</f>
        <v>0</v>
      </c>
      <c r="E20" s="55"/>
      <c r="F20" s="55"/>
      <c r="G20" s="32">
        <f>SUM(G15:G19)</f>
        <v>0</v>
      </c>
      <c r="H20" s="110">
        <f t="shared" ref="H20:AE20" si="2">SUM(H15:H19)</f>
        <v>0</v>
      </c>
      <c r="I20" s="111">
        <f t="shared" si="2"/>
        <v>0</v>
      </c>
      <c r="J20" s="111">
        <f t="shared" si="2"/>
        <v>0</v>
      </c>
      <c r="K20" s="111">
        <f t="shared" si="2"/>
        <v>0</v>
      </c>
      <c r="L20" s="111">
        <f t="shared" si="2"/>
        <v>0</v>
      </c>
      <c r="M20" s="111">
        <f t="shared" si="2"/>
        <v>0</v>
      </c>
      <c r="N20" s="111">
        <f t="shared" si="2"/>
        <v>0</v>
      </c>
      <c r="O20" s="110">
        <f t="shared" si="2"/>
        <v>0</v>
      </c>
      <c r="P20" s="112">
        <f t="shared" si="2"/>
        <v>0</v>
      </c>
      <c r="Q20" s="110">
        <f t="shared" si="2"/>
        <v>0</v>
      </c>
      <c r="R20" s="112">
        <f t="shared" si="2"/>
        <v>0</v>
      </c>
      <c r="S20" s="110">
        <f t="shared" si="2"/>
        <v>0</v>
      </c>
      <c r="T20" s="113">
        <f t="shared" si="2"/>
        <v>0</v>
      </c>
      <c r="U20" s="110">
        <f t="shared" si="2"/>
        <v>0</v>
      </c>
      <c r="V20" s="112">
        <f t="shared" si="2"/>
        <v>0</v>
      </c>
      <c r="W20" s="110">
        <f t="shared" si="2"/>
        <v>0</v>
      </c>
      <c r="X20" s="112">
        <f t="shared" si="2"/>
        <v>0</v>
      </c>
      <c r="Y20" s="110">
        <f t="shared" si="2"/>
        <v>0</v>
      </c>
      <c r="Z20" s="112">
        <f t="shared" si="2"/>
        <v>0</v>
      </c>
      <c r="AA20" s="32">
        <f t="shared" si="2"/>
        <v>0</v>
      </c>
      <c r="AB20" s="36">
        <f t="shared" si="2"/>
        <v>0</v>
      </c>
      <c r="AC20" s="36">
        <f t="shared" si="2"/>
        <v>0</v>
      </c>
      <c r="AD20" s="36">
        <f t="shared" si="2"/>
        <v>0</v>
      </c>
      <c r="AE20" s="36">
        <f t="shared" si="2"/>
        <v>0</v>
      </c>
    </row>
    <row r="21" spans="1:38" ht="17.100000000000001" customHeight="1" thickTop="1" thickBot="1" x14ac:dyDescent="0.25">
      <c r="A21" s="226" t="s">
        <v>30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8"/>
      <c r="AG21" s="77"/>
      <c r="AH21" s="77"/>
      <c r="AI21" s="77"/>
      <c r="AJ21" s="77"/>
      <c r="AK21" s="77"/>
      <c r="AL21" s="77"/>
    </row>
    <row r="22" spans="1:38" ht="17.100000000000001" customHeight="1" thickTop="1" x14ac:dyDescent="0.2">
      <c r="A22" s="10"/>
      <c r="B22" s="115"/>
      <c r="C22" s="56"/>
      <c r="D22" s="10"/>
      <c r="E22" s="57"/>
      <c r="F22" s="116"/>
      <c r="G22" s="58">
        <f>SUM(H22:N22)</f>
        <v>0</v>
      </c>
      <c r="H22" s="61"/>
      <c r="I22" s="90"/>
      <c r="J22" s="90"/>
      <c r="K22" s="90"/>
      <c r="L22" s="117"/>
      <c r="M22" s="117"/>
      <c r="N22" s="59"/>
      <c r="O22" s="118"/>
      <c r="P22" s="91"/>
      <c r="Q22" s="61"/>
      <c r="R22" s="59"/>
      <c r="S22" s="61"/>
      <c r="T22" s="59"/>
      <c r="U22" s="61"/>
      <c r="V22" s="59"/>
      <c r="W22" s="61"/>
      <c r="X22" s="59"/>
      <c r="Y22" s="61"/>
      <c r="Z22" s="59"/>
      <c r="AA22" s="119"/>
      <c r="AB22" s="107"/>
      <c r="AC22" s="107"/>
      <c r="AD22" s="107"/>
      <c r="AE22" s="107"/>
    </row>
    <row r="23" spans="1:38" ht="17.100000000000001" customHeight="1" x14ac:dyDescent="0.2">
      <c r="A23" s="11"/>
      <c r="B23" s="62"/>
      <c r="C23" s="13"/>
      <c r="D23" s="11"/>
      <c r="E23" s="14"/>
      <c r="F23" s="63"/>
      <c r="G23" s="41">
        <f>SUM(H23:N23)</f>
        <v>0</v>
      </c>
      <c r="H23" s="64"/>
      <c r="I23" s="18"/>
      <c r="J23" s="18"/>
      <c r="K23" s="18"/>
      <c r="L23" s="21"/>
      <c r="M23" s="21"/>
      <c r="N23" s="20"/>
      <c r="O23" s="17"/>
      <c r="P23" s="65"/>
      <c r="Q23" s="17"/>
      <c r="R23" s="20"/>
      <c r="S23" s="17"/>
      <c r="T23" s="20"/>
      <c r="U23" s="17"/>
      <c r="V23" s="20"/>
      <c r="W23" s="17"/>
      <c r="X23" s="20"/>
      <c r="Y23" s="17"/>
      <c r="Z23" s="20"/>
      <c r="AA23" s="120"/>
      <c r="AB23" s="103"/>
      <c r="AC23" s="103"/>
      <c r="AD23" s="103"/>
      <c r="AE23" s="103"/>
    </row>
    <row r="24" spans="1:38" ht="17.100000000000001" customHeight="1" x14ac:dyDescent="0.2">
      <c r="A24" s="11"/>
      <c r="B24" s="62"/>
      <c r="C24" s="13"/>
      <c r="D24" s="11"/>
      <c r="E24" s="14"/>
      <c r="F24" s="63"/>
      <c r="G24" s="41">
        <f>SUM(H24:N24)</f>
        <v>0</v>
      </c>
      <c r="H24" s="64"/>
      <c r="I24" s="18"/>
      <c r="J24" s="18"/>
      <c r="K24" s="18"/>
      <c r="L24" s="21"/>
      <c r="M24" s="21"/>
      <c r="N24" s="20"/>
      <c r="O24" s="17"/>
      <c r="P24" s="65"/>
      <c r="Q24" s="64"/>
      <c r="R24" s="20"/>
      <c r="S24" s="64"/>
      <c r="T24" s="20"/>
      <c r="U24" s="17"/>
      <c r="V24" s="20"/>
      <c r="W24" s="64"/>
      <c r="X24" s="20"/>
      <c r="Y24" s="17"/>
      <c r="Z24" s="20"/>
      <c r="AA24" s="120"/>
      <c r="AB24" s="103"/>
      <c r="AC24" s="103"/>
      <c r="AD24" s="103"/>
      <c r="AE24" s="103"/>
    </row>
    <row r="25" spans="1:38" ht="17.100000000000001" customHeight="1" x14ac:dyDescent="0.2">
      <c r="A25" s="11"/>
      <c r="B25" s="62"/>
      <c r="C25" s="13"/>
      <c r="D25" s="11"/>
      <c r="E25" s="14"/>
      <c r="F25" s="63"/>
      <c r="G25" s="41">
        <f>SUM(H25:N25)</f>
        <v>0</v>
      </c>
      <c r="H25" s="64"/>
      <c r="I25" s="18"/>
      <c r="J25" s="18"/>
      <c r="K25" s="18"/>
      <c r="L25" s="21"/>
      <c r="M25" s="21"/>
      <c r="N25" s="20"/>
      <c r="O25" s="17"/>
      <c r="P25" s="65"/>
      <c r="Q25" s="64"/>
      <c r="R25" s="20"/>
      <c r="S25" s="64"/>
      <c r="T25" s="20"/>
      <c r="U25" s="17"/>
      <c r="V25" s="20"/>
      <c r="W25" s="64"/>
      <c r="X25" s="20"/>
      <c r="Y25" s="17"/>
      <c r="Z25" s="20"/>
      <c r="AA25" s="120"/>
      <c r="AB25" s="103"/>
      <c r="AC25" s="103"/>
      <c r="AD25" s="103"/>
      <c r="AE25" s="103"/>
    </row>
    <row r="26" spans="1:38" ht="17.100000000000001" customHeight="1" thickBot="1" x14ac:dyDescent="0.25">
      <c r="A26" s="11"/>
      <c r="B26" s="62"/>
      <c r="C26" s="13"/>
      <c r="D26" s="11"/>
      <c r="E26" s="14"/>
      <c r="F26" s="63"/>
      <c r="G26" s="41">
        <f>SUM(H26:N26)</f>
        <v>0</v>
      </c>
      <c r="H26" s="64"/>
      <c r="I26" s="18"/>
      <c r="J26" s="18"/>
      <c r="K26" s="18"/>
      <c r="L26" s="21"/>
      <c r="M26" s="21"/>
      <c r="N26" s="29"/>
      <c r="O26" s="64"/>
      <c r="P26" s="66"/>
      <c r="Q26" s="17"/>
      <c r="R26" s="20"/>
      <c r="S26" s="64"/>
      <c r="T26" s="52"/>
      <c r="U26" s="17"/>
      <c r="V26" s="20"/>
      <c r="W26" s="64"/>
      <c r="X26" s="52"/>
      <c r="Y26" s="17"/>
      <c r="Z26" s="20"/>
      <c r="AA26" s="121"/>
      <c r="AB26" s="104"/>
      <c r="AC26" s="104"/>
      <c r="AD26" s="104"/>
      <c r="AE26" s="104"/>
    </row>
    <row r="27" spans="1:38" s="77" customFormat="1" ht="17.100000000000001" customHeight="1" thickTop="1" thickBot="1" x14ac:dyDescent="0.25">
      <c r="A27" s="242" t="s">
        <v>11</v>
      </c>
      <c r="B27" s="243"/>
      <c r="C27" s="31"/>
      <c r="D27" s="32">
        <f>SUM(D22:D26)</f>
        <v>0</v>
      </c>
      <c r="E27" s="33"/>
      <c r="F27" s="33"/>
      <c r="G27" s="32">
        <f>SUM(G22:G26)</f>
        <v>0</v>
      </c>
      <c r="H27" s="34">
        <f t="shared" ref="H27:AE27" si="3">SUM(H22:H26)</f>
        <v>0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35">
        <f t="shared" si="3"/>
        <v>0</v>
      </c>
      <c r="M27" s="35">
        <f t="shared" si="3"/>
        <v>0</v>
      </c>
      <c r="N27" s="36">
        <f t="shared" si="3"/>
        <v>0</v>
      </c>
      <c r="O27" s="34">
        <f t="shared" si="3"/>
        <v>0</v>
      </c>
      <c r="P27" s="36">
        <f t="shared" si="3"/>
        <v>0</v>
      </c>
      <c r="Q27" s="34">
        <f t="shared" si="3"/>
        <v>0</v>
      </c>
      <c r="R27" s="36">
        <f t="shared" si="3"/>
        <v>0</v>
      </c>
      <c r="S27" s="34">
        <f t="shared" si="3"/>
        <v>0</v>
      </c>
      <c r="T27" s="36">
        <f t="shared" si="3"/>
        <v>0</v>
      </c>
      <c r="U27" s="34">
        <f t="shared" si="3"/>
        <v>0</v>
      </c>
      <c r="V27" s="36">
        <f t="shared" si="3"/>
        <v>0</v>
      </c>
      <c r="W27" s="34">
        <f t="shared" si="3"/>
        <v>0</v>
      </c>
      <c r="X27" s="36">
        <f t="shared" si="3"/>
        <v>0</v>
      </c>
      <c r="Y27" s="34">
        <f t="shared" si="3"/>
        <v>0</v>
      </c>
      <c r="Z27" s="36">
        <f t="shared" si="3"/>
        <v>0</v>
      </c>
      <c r="AA27" s="36">
        <f t="shared" si="3"/>
        <v>0</v>
      </c>
      <c r="AB27" s="36">
        <f t="shared" si="3"/>
        <v>0</v>
      </c>
      <c r="AC27" s="36">
        <f t="shared" si="3"/>
        <v>0</v>
      </c>
      <c r="AD27" s="36">
        <f t="shared" si="3"/>
        <v>0</v>
      </c>
      <c r="AE27" s="36">
        <f t="shared" si="3"/>
        <v>0</v>
      </c>
    </row>
    <row r="28" spans="1:38" ht="17.100000000000001" customHeight="1" thickTop="1" thickBot="1" x14ac:dyDescent="0.25">
      <c r="A28" s="232" t="s">
        <v>31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4"/>
    </row>
    <row r="29" spans="1:38" ht="17.100000000000001" customHeight="1" thickTop="1" x14ac:dyDescent="0.2">
      <c r="A29" s="39"/>
      <c r="B29" s="122"/>
      <c r="C29" s="38"/>
      <c r="D29" s="39"/>
      <c r="E29" s="40"/>
      <c r="F29" s="40"/>
      <c r="G29" s="41">
        <f>SUM(H29:N29)</f>
        <v>0</v>
      </c>
      <c r="H29" s="42"/>
      <c r="I29" s="43"/>
      <c r="J29" s="43"/>
      <c r="K29" s="43"/>
      <c r="L29" s="43"/>
      <c r="M29" s="43"/>
      <c r="N29" s="43"/>
      <c r="O29" s="42"/>
      <c r="P29" s="44"/>
      <c r="Q29" s="42"/>
      <c r="R29" s="44"/>
      <c r="S29" s="42"/>
      <c r="T29" s="60"/>
      <c r="U29" s="42"/>
      <c r="V29" s="44"/>
      <c r="W29" s="42"/>
      <c r="X29" s="44"/>
      <c r="Y29" s="42"/>
      <c r="Z29" s="44"/>
      <c r="AA29" s="123"/>
      <c r="AB29" s="107"/>
      <c r="AC29" s="107"/>
      <c r="AD29" s="107"/>
      <c r="AE29" s="107"/>
    </row>
    <row r="30" spans="1:38" ht="17.100000000000001" customHeight="1" x14ac:dyDescent="0.2">
      <c r="A30" s="11"/>
      <c r="B30" s="12"/>
      <c r="C30" s="13"/>
      <c r="D30" s="11"/>
      <c r="E30" s="14"/>
      <c r="F30" s="14"/>
      <c r="G30" s="16">
        <f>SUM(H30:N30)</f>
        <v>0</v>
      </c>
      <c r="H30" s="17"/>
      <c r="I30" s="18"/>
      <c r="J30" s="18"/>
      <c r="K30" s="18"/>
      <c r="L30" s="18"/>
      <c r="M30" s="18"/>
      <c r="N30" s="18"/>
      <c r="O30" s="17"/>
      <c r="P30" s="20"/>
      <c r="Q30" s="17"/>
      <c r="R30" s="20"/>
      <c r="S30" s="17"/>
      <c r="T30" s="67"/>
      <c r="U30" s="17"/>
      <c r="V30" s="20"/>
      <c r="W30" s="17"/>
      <c r="X30" s="20"/>
      <c r="Y30" s="17"/>
      <c r="Z30" s="20"/>
      <c r="AA30" s="120"/>
      <c r="AB30" s="103"/>
      <c r="AC30" s="103"/>
      <c r="AD30" s="103"/>
      <c r="AE30" s="103"/>
    </row>
    <row r="31" spans="1:38" ht="17.100000000000001" customHeight="1" x14ac:dyDescent="0.2">
      <c r="A31" s="11"/>
      <c r="B31" s="12"/>
      <c r="C31" s="13"/>
      <c r="D31" s="11"/>
      <c r="E31" s="14"/>
      <c r="F31" s="14"/>
      <c r="G31" s="16">
        <f>SUM(H31:N31)</f>
        <v>0</v>
      </c>
      <c r="H31" s="17"/>
      <c r="I31" s="18"/>
      <c r="J31" s="18"/>
      <c r="K31" s="18"/>
      <c r="L31" s="18"/>
      <c r="M31" s="18"/>
      <c r="N31" s="18"/>
      <c r="O31" s="17"/>
      <c r="P31" s="20"/>
      <c r="Q31" s="17"/>
      <c r="R31" s="20"/>
      <c r="S31" s="17"/>
      <c r="T31" s="67"/>
      <c r="U31" s="17"/>
      <c r="V31" s="20"/>
      <c r="W31" s="17"/>
      <c r="X31" s="20"/>
      <c r="Y31" s="17"/>
      <c r="Z31" s="20"/>
      <c r="AA31" s="120"/>
      <c r="AB31" s="103"/>
      <c r="AC31" s="103"/>
      <c r="AD31" s="103"/>
      <c r="AE31" s="103"/>
    </row>
    <row r="32" spans="1:38" ht="17.100000000000001" customHeight="1" x14ac:dyDescent="0.2">
      <c r="A32" s="11"/>
      <c r="B32" s="12"/>
      <c r="C32" s="13"/>
      <c r="D32" s="11"/>
      <c r="E32" s="14"/>
      <c r="F32" s="14"/>
      <c r="G32" s="16">
        <f>SUM(H32:N32)</f>
        <v>0</v>
      </c>
      <c r="H32" s="17"/>
      <c r="I32" s="18"/>
      <c r="J32" s="18"/>
      <c r="K32" s="18"/>
      <c r="L32" s="18"/>
      <c r="M32" s="18"/>
      <c r="N32" s="18"/>
      <c r="O32" s="17"/>
      <c r="P32" s="20"/>
      <c r="Q32" s="17"/>
      <c r="R32" s="20"/>
      <c r="S32" s="17"/>
      <c r="T32" s="67"/>
      <c r="U32" s="17"/>
      <c r="V32" s="20"/>
      <c r="W32" s="17"/>
      <c r="X32" s="20"/>
      <c r="Y32" s="17"/>
      <c r="Z32" s="20"/>
      <c r="AA32" s="120"/>
      <c r="AB32" s="103"/>
      <c r="AC32" s="103"/>
      <c r="AD32" s="103"/>
      <c r="AE32" s="103"/>
    </row>
    <row r="33" spans="1:31" ht="17.100000000000001" customHeight="1" thickBot="1" x14ac:dyDescent="0.25">
      <c r="A33" s="68"/>
      <c r="B33" s="12"/>
      <c r="C33" s="13"/>
      <c r="D33" s="11"/>
      <c r="E33" s="14"/>
      <c r="F33" s="14"/>
      <c r="G33" s="16">
        <f>SUM(H33:N33)</f>
        <v>0</v>
      </c>
      <c r="H33" s="17"/>
      <c r="I33" s="18"/>
      <c r="J33" s="18"/>
      <c r="K33" s="18"/>
      <c r="L33" s="18"/>
      <c r="M33" s="18"/>
      <c r="N33" s="18"/>
      <c r="O33" s="17"/>
      <c r="P33" s="20"/>
      <c r="Q33" s="17"/>
      <c r="R33" s="20"/>
      <c r="S33" s="17"/>
      <c r="T33" s="67"/>
      <c r="U33" s="17"/>
      <c r="V33" s="20"/>
      <c r="W33" s="17"/>
      <c r="X33" s="20"/>
      <c r="Y33" s="17"/>
      <c r="Z33" s="20"/>
      <c r="AA33" s="121"/>
      <c r="AB33" s="124"/>
      <c r="AC33" s="124"/>
      <c r="AD33" s="124"/>
      <c r="AE33" s="124"/>
    </row>
    <row r="34" spans="1:31" s="77" customFormat="1" ht="17.100000000000001" customHeight="1" thickTop="1" thickBot="1" x14ac:dyDescent="0.25">
      <c r="A34" s="267" t="s">
        <v>11</v>
      </c>
      <c r="B34" s="252"/>
      <c r="C34" s="81"/>
      <c r="D34" s="82">
        <f>SUM(D29:D33)</f>
        <v>0</v>
      </c>
      <c r="E34" s="83"/>
      <c r="F34" s="83"/>
      <c r="G34" s="82">
        <f>SUM(G29:G33)</f>
        <v>0</v>
      </c>
      <c r="H34" s="84">
        <f t="shared" ref="H34:AE34" si="4">SUM(H29:H33)</f>
        <v>0</v>
      </c>
      <c r="I34" s="85">
        <f t="shared" si="4"/>
        <v>0</v>
      </c>
      <c r="J34" s="85">
        <f t="shared" si="4"/>
        <v>0</v>
      </c>
      <c r="K34" s="85">
        <f t="shared" si="4"/>
        <v>0</v>
      </c>
      <c r="L34" s="85">
        <f t="shared" si="4"/>
        <v>0</v>
      </c>
      <c r="M34" s="85">
        <f t="shared" si="4"/>
        <v>0</v>
      </c>
      <c r="N34" s="86">
        <f t="shared" si="4"/>
        <v>0</v>
      </c>
      <c r="O34" s="84">
        <f t="shared" si="4"/>
        <v>0</v>
      </c>
      <c r="P34" s="86">
        <f t="shared" si="4"/>
        <v>0</v>
      </c>
      <c r="Q34" s="84">
        <f t="shared" si="4"/>
        <v>0</v>
      </c>
      <c r="R34" s="86">
        <f t="shared" si="4"/>
        <v>0</v>
      </c>
      <c r="S34" s="84">
        <f t="shared" si="4"/>
        <v>0</v>
      </c>
      <c r="T34" s="86">
        <f t="shared" si="4"/>
        <v>0</v>
      </c>
      <c r="U34" s="84">
        <f t="shared" si="4"/>
        <v>0</v>
      </c>
      <c r="V34" s="86">
        <f t="shared" si="4"/>
        <v>0</v>
      </c>
      <c r="W34" s="84">
        <f t="shared" si="4"/>
        <v>0</v>
      </c>
      <c r="X34" s="86">
        <f t="shared" si="4"/>
        <v>0</v>
      </c>
      <c r="Y34" s="84">
        <f t="shared" si="4"/>
        <v>0</v>
      </c>
      <c r="Z34" s="86">
        <f t="shared" si="4"/>
        <v>0</v>
      </c>
      <c r="AA34" s="86">
        <f t="shared" si="4"/>
        <v>0</v>
      </c>
      <c r="AB34" s="86">
        <f t="shared" si="4"/>
        <v>0</v>
      </c>
      <c r="AC34" s="86">
        <f t="shared" si="4"/>
        <v>0</v>
      </c>
      <c r="AD34" s="86">
        <f t="shared" si="4"/>
        <v>0</v>
      </c>
      <c r="AE34" s="86">
        <f t="shared" si="4"/>
        <v>0</v>
      </c>
    </row>
    <row r="35" spans="1:31" ht="17.100000000000001" customHeight="1" thickTop="1" thickBot="1" x14ac:dyDescent="0.25">
      <c r="A35" s="232" t="s">
        <v>32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4"/>
    </row>
    <row r="36" spans="1:31" ht="17.100000000000001" customHeight="1" thickTop="1" x14ac:dyDescent="0.2">
      <c r="A36" s="39"/>
      <c r="B36" s="122"/>
      <c r="C36" s="38"/>
      <c r="D36" s="39"/>
      <c r="E36" s="40"/>
      <c r="F36" s="40"/>
      <c r="G36" s="41">
        <f>SUM(H36:N36)</f>
        <v>0</v>
      </c>
      <c r="H36" s="42"/>
      <c r="I36" s="43"/>
      <c r="J36" s="43"/>
      <c r="K36" s="43"/>
      <c r="L36" s="43"/>
      <c r="M36" s="43"/>
      <c r="N36" s="43"/>
      <c r="O36" s="42"/>
      <c r="P36" s="44"/>
      <c r="Q36" s="42"/>
      <c r="R36" s="44"/>
      <c r="S36" s="42"/>
      <c r="T36" s="60"/>
      <c r="U36" s="42"/>
      <c r="V36" s="44"/>
      <c r="W36" s="42"/>
      <c r="X36" s="44"/>
      <c r="Y36" s="42"/>
      <c r="Z36" s="44"/>
      <c r="AA36" s="123"/>
      <c r="AB36" s="107"/>
      <c r="AC36" s="107"/>
      <c r="AD36" s="107"/>
      <c r="AE36" s="107"/>
    </row>
    <row r="37" spans="1:31" ht="17.100000000000001" customHeight="1" x14ac:dyDescent="0.2">
      <c r="A37" s="11"/>
      <c r="B37" s="12"/>
      <c r="C37" s="13"/>
      <c r="D37" s="11"/>
      <c r="E37" s="14"/>
      <c r="F37" s="14"/>
      <c r="G37" s="16">
        <f>SUM(H37:N37)</f>
        <v>0</v>
      </c>
      <c r="H37" s="17"/>
      <c r="I37" s="18"/>
      <c r="J37" s="18"/>
      <c r="K37" s="18"/>
      <c r="L37" s="18"/>
      <c r="M37" s="18"/>
      <c r="N37" s="18"/>
      <c r="O37" s="17"/>
      <c r="P37" s="20"/>
      <c r="Q37" s="17"/>
      <c r="R37" s="20"/>
      <c r="S37" s="17"/>
      <c r="T37" s="67"/>
      <c r="U37" s="17"/>
      <c r="V37" s="20"/>
      <c r="W37" s="17"/>
      <c r="X37" s="20"/>
      <c r="Y37" s="17"/>
      <c r="Z37" s="20"/>
      <c r="AA37" s="120"/>
      <c r="AB37" s="103"/>
      <c r="AC37" s="103"/>
      <c r="AD37" s="103"/>
      <c r="AE37" s="103"/>
    </row>
    <row r="38" spans="1:31" ht="17.100000000000001" customHeight="1" x14ac:dyDescent="0.2">
      <c r="A38" s="11"/>
      <c r="B38" s="12"/>
      <c r="C38" s="13"/>
      <c r="D38" s="11"/>
      <c r="E38" s="14"/>
      <c r="F38" s="14"/>
      <c r="G38" s="16">
        <f>SUM(H38:N38)</f>
        <v>0</v>
      </c>
      <c r="H38" s="17"/>
      <c r="I38" s="18"/>
      <c r="J38" s="18"/>
      <c r="K38" s="18"/>
      <c r="L38" s="18"/>
      <c r="M38" s="18"/>
      <c r="N38" s="18"/>
      <c r="O38" s="17"/>
      <c r="P38" s="20"/>
      <c r="Q38" s="17"/>
      <c r="R38" s="20"/>
      <c r="S38" s="17"/>
      <c r="T38" s="67"/>
      <c r="U38" s="17"/>
      <c r="V38" s="20"/>
      <c r="W38" s="17"/>
      <c r="X38" s="20"/>
      <c r="Y38" s="17"/>
      <c r="Z38" s="20"/>
      <c r="AA38" s="120"/>
      <c r="AB38" s="103"/>
      <c r="AC38" s="103"/>
      <c r="AD38" s="103"/>
      <c r="AE38" s="103"/>
    </row>
    <row r="39" spans="1:31" ht="17.100000000000001" customHeight="1" x14ac:dyDescent="0.2">
      <c r="A39" s="11"/>
      <c r="B39" s="12"/>
      <c r="C39" s="13"/>
      <c r="D39" s="11"/>
      <c r="E39" s="14"/>
      <c r="F39" s="14"/>
      <c r="G39" s="16">
        <f>SUM(H39:N39)</f>
        <v>0</v>
      </c>
      <c r="H39" s="17"/>
      <c r="I39" s="18"/>
      <c r="J39" s="18"/>
      <c r="K39" s="18"/>
      <c r="L39" s="18"/>
      <c r="M39" s="18"/>
      <c r="N39" s="18"/>
      <c r="O39" s="17"/>
      <c r="P39" s="20"/>
      <c r="Q39" s="17"/>
      <c r="R39" s="20"/>
      <c r="S39" s="17"/>
      <c r="T39" s="67"/>
      <c r="U39" s="17"/>
      <c r="V39" s="20"/>
      <c r="W39" s="17"/>
      <c r="X39" s="20"/>
      <c r="Y39" s="17"/>
      <c r="Z39" s="20"/>
      <c r="AA39" s="120"/>
      <c r="AB39" s="103"/>
      <c r="AC39" s="103"/>
      <c r="AD39" s="103"/>
      <c r="AE39" s="103"/>
    </row>
    <row r="40" spans="1:31" ht="17.100000000000001" customHeight="1" thickBot="1" x14ac:dyDescent="0.25">
      <c r="A40" s="46"/>
      <c r="B40" s="12"/>
      <c r="C40" s="13"/>
      <c r="D40" s="11"/>
      <c r="E40" s="14"/>
      <c r="F40" s="14"/>
      <c r="G40" s="16">
        <f>SUM(H40:N40)</f>
        <v>0</v>
      </c>
      <c r="H40" s="17"/>
      <c r="I40" s="18"/>
      <c r="J40" s="18"/>
      <c r="K40" s="18"/>
      <c r="L40" s="18"/>
      <c r="M40" s="18"/>
      <c r="N40" s="18"/>
      <c r="O40" s="17"/>
      <c r="P40" s="20"/>
      <c r="Q40" s="17"/>
      <c r="R40" s="20"/>
      <c r="S40" s="17"/>
      <c r="T40" s="67"/>
      <c r="U40" s="17"/>
      <c r="V40" s="20"/>
      <c r="W40" s="17"/>
      <c r="X40" s="20"/>
      <c r="Y40" s="17"/>
      <c r="Z40" s="20"/>
      <c r="AA40" s="121"/>
      <c r="AB40" s="104"/>
      <c r="AC40" s="104"/>
      <c r="AD40" s="104"/>
      <c r="AE40" s="104"/>
    </row>
    <row r="41" spans="1:31" s="77" customFormat="1" ht="17.100000000000001" customHeight="1" thickTop="1" thickBot="1" x14ac:dyDescent="0.25">
      <c r="A41" s="251" t="s">
        <v>11</v>
      </c>
      <c r="B41" s="252"/>
      <c r="C41" s="81"/>
      <c r="D41" s="82">
        <f>SUM(D36:D40)</f>
        <v>0</v>
      </c>
      <c r="E41" s="83"/>
      <c r="F41" s="83"/>
      <c r="G41" s="82">
        <f>SUM(G36:G40)</f>
        <v>0</v>
      </c>
      <c r="H41" s="84">
        <f t="shared" ref="H41:N41" si="5">SUM(H36:H40)</f>
        <v>0</v>
      </c>
      <c r="I41" s="85">
        <f t="shared" si="5"/>
        <v>0</v>
      </c>
      <c r="J41" s="85">
        <f t="shared" si="5"/>
        <v>0</v>
      </c>
      <c r="K41" s="85">
        <f t="shared" si="5"/>
        <v>0</v>
      </c>
      <c r="L41" s="85">
        <f t="shared" si="5"/>
        <v>0</v>
      </c>
      <c r="M41" s="85">
        <f t="shared" si="5"/>
        <v>0</v>
      </c>
      <c r="N41" s="85">
        <f t="shared" si="5"/>
        <v>0</v>
      </c>
      <c r="O41" s="84">
        <f t="shared" ref="O41:AE41" si="6">SUM(O36:O40)</f>
        <v>0</v>
      </c>
      <c r="P41" s="86">
        <f t="shared" si="6"/>
        <v>0</v>
      </c>
      <c r="Q41" s="84">
        <f t="shared" si="6"/>
        <v>0</v>
      </c>
      <c r="R41" s="86">
        <f t="shared" si="6"/>
        <v>0</v>
      </c>
      <c r="S41" s="84">
        <f t="shared" si="6"/>
        <v>0</v>
      </c>
      <c r="T41" s="86">
        <f t="shared" si="6"/>
        <v>0</v>
      </c>
      <c r="U41" s="84">
        <f t="shared" si="6"/>
        <v>0</v>
      </c>
      <c r="V41" s="86">
        <f t="shared" si="6"/>
        <v>0</v>
      </c>
      <c r="W41" s="84">
        <f t="shared" si="6"/>
        <v>0</v>
      </c>
      <c r="X41" s="86">
        <f t="shared" si="6"/>
        <v>0</v>
      </c>
      <c r="Y41" s="84">
        <f t="shared" si="6"/>
        <v>0</v>
      </c>
      <c r="Z41" s="86">
        <f t="shared" si="6"/>
        <v>0</v>
      </c>
      <c r="AA41" s="86">
        <f t="shared" si="6"/>
        <v>0</v>
      </c>
      <c r="AB41" s="86">
        <f t="shared" si="6"/>
        <v>0</v>
      </c>
      <c r="AC41" s="86">
        <f t="shared" si="6"/>
        <v>0</v>
      </c>
      <c r="AD41" s="86">
        <f t="shared" si="6"/>
        <v>0</v>
      </c>
      <c r="AE41" s="86">
        <f t="shared" si="6"/>
        <v>0</v>
      </c>
    </row>
    <row r="42" spans="1:31" s="77" customFormat="1" ht="17.100000000000001" customHeight="1" thickTop="1" thickBot="1" x14ac:dyDescent="0.25">
      <c r="A42" s="232" t="s">
        <v>33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4"/>
    </row>
    <row r="43" spans="1:31" ht="17.100000000000001" customHeight="1" thickTop="1" x14ac:dyDescent="0.2">
      <c r="A43" s="39"/>
      <c r="B43" s="122"/>
      <c r="C43" s="38"/>
      <c r="D43" s="39"/>
      <c r="E43" s="40"/>
      <c r="F43" s="40"/>
      <c r="G43" s="41">
        <f>SUM(H43:N43)</f>
        <v>0</v>
      </c>
      <c r="H43" s="42"/>
      <c r="I43" s="43"/>
      <c r="J43" s="43"/>
      <c r="K43" s="43"/>
      <c r="L43" s="43"/>
      <c r="M43" s="43"/>
      <c r="N43" s="43"/>
      <c r="O43" s="42"/>
      <c r="P43" s="44"/>
      <c r="Q43" s="42"/>
      <c r="R43" s="44"/>
      <c r="S43" s="42"/>
      <c r="T43" s="60"/>
      <c r="U43" s="42"/>
      <c r="V43" s="44"/>
      <c r="W43" s="42"/>
      <c r="X43" s="44"/>
      <c r="Y43" s="42"/>
      <c r="Z43" s="44"/>
      <c r="AA43" s="123"/>
      <c r="AB43" s="107"/>
      <c r="AC43" s="107"/>
      <c r="AD43" s="107"/>
      <c r="AE43" s="107"/>
    </row>
    <row r="44" spans="1:31" ht="17.100000000000001" customHeight="1" x14ac:dyDescent="0.2">
      <c r="A44" s="11"/>
      <c r="B44" s="12"/>
      <c r="C44" s="13"/>
      <c r="D44" s="11"/>
      <c r="E44" s="14"/>
      <c r="F44" s="14"/>
      <c r="G44" s="16">
        <f>SUM(H44:N44)</f>
        <v>0</v>
      </c>
      <c r="H44" s="17"/>
      <c r="I44" s="18"/>
      <c r="J44" s="18"/>
      <c r="K44" s="18"/>
      <c r="L44" s="18"/>
      <c r="M44" s="18"/>
      <c r="N44" s="18"/>
      <c r="O44" s="17"/>
      <c r="P44" s="20"/>
      <c r="Q44" s="17"/>
      <c r="R44" s="20"/>
      <c r="S44" s="17"/>
      <c r="T44" s="67"/>
      <c r="U44" s="17"/>
      <c r="V44" s="20"/>
      <c r="W44" s="17"/>
      <c r="X44" s="20"/>
      <c r="Y44" s="17"/>
      <c r="Z44" s="20"/>
      <c r="AA44" s="120"/>
      <c r="AB44" s="103"/>
      <c r="AC44" s="103"/>
      <c r="AD44" s="103"/>
      <c r="AE44" s="103"/>
    </row>
    <row r="45" spans="1:31" ht="17.100000000000001" customHeight="1" x14ac:dyDescent="0.2">
      <c r="A45" s="11"/>
      <c r="B45" s="12"/>
      <c r="C45" s="13"/>
      <c r="D45" s="11"/>
      <c r="E45" s="14"/>
      <c r="F45" s="14"/>
      <c r="G45" s="16">
        <f>SUM(H45:N45)</f>
        <v>0</v>
      </c>
      <c r="H45" s="17"/>
      <c r="I45" s="18"/>
      <c r="J45" s="18"/>
      <c r="K45" s="18"/>
      <c r="L45" s="18"/>
      <c r="M45" s="18"/>
      <c r="N45" s="18"/>
      <c r="O45" s="17"/>
      <c r="P45" s="20"/>
      <c r="Q45" s="17"/>
      <c r="R45" s="20"/>
      <c r="S45" s="17"/>
      <c r="T45" s="67"/>
      <c r="U45" s="17"/>
      <c r="V45" s="20"/>
      <c r="W45" s="17"/>
      <c r="X45" s="20"/>
      <c r="Y45" s="17"/>
      <c r="Z45" s="20"/>
      <c r="AA45" s="120"/>
      <c r="AB45" s="103"/>
      <c r="AC45" s="103"/>
      <c r="AD45" s="103"/>
      <c r="AE45" s="103"/>
    </row>
    <row r="46" spans="1:31" ht="17.100000000000001" customHeight="1" x14ac:dyDescent="0.2">
      <c r="A46" s="11"/>
      <c r="B46" s="12"/>
      <c r="C46" s="13"/>
      <c r="D46" s="11"/>
      <c r="E46" s="14"/>
      <c r="F46" s="14"/>
      <c r="G46" s="16">
        <f>SUM(H46:N46)</f>
        <v>0</v>
      </c>
      <c r="H46" s="17"/>
      <c r="I46" s="18"/>
      <c r="J46" s="18"/>
      <c r="K46" s="18"/>
      <c r="L46" s="18"/>
      <c r="M46" s="18"/>
      <c r="N46" s="18"/>
      <c r="O46" s="17"/>
      <c r="P46" s="20"/>
      <c r="Q46" s="17"/>
      <c r="R46" s="20"/>
      <c r="S46" s="17"/>
      <c r="T46" s="67"/>
      <c r="U46" s="17"/>
      <c r="V46" s="20"/>
      <c r="W46" s="17"/>
      <c r="X46" s="20"/>
      <c r="Y46" s="17"/>
      <c r="Z46" s="20"/>
      <c r="AA46" s="120"/>
      <c r="AB46" s="103"/>
      <c r="AC46" s="103"/>
      <c r="AD46" s="103"/>
      <c r="AE46" s="103"/>
    </row>
    <row r="47" spans="1:31" ht="17.100000000000001" customHeight="1" thickBot="1" x14ac:dyDescent="0.25">
      <c r="A47" s="24"/>
      <c r="B47" s="22"/>
      <c r="C47" s="23"/>
      <c r="D47" s="24"/>
      <c r="E47" s="25"/>
      <c r="F47" s="25"/>
      <c r="G47" s="125">
        <f>SUM(H47:N47)</f>
        <v>0</v>
      </c>
      <c r="H47" s="27"/>
      <c r="I47" s="28"/>
      <c r="J47" s="28"/>
      <c r="K47" s="28"/>
      <c r="L47" s="28"/>
      <c r="M47" s="28"/>
      <c r="N47" s="28"/>
      <c r="O47" s="27"/>
      <c r="P47" s="29"/>
      <c r="Q47" s="27"/>
      <c r="R47" s="29"/>
      <c r="S47" s="27"/>
      <c r="T47" s="126"/>
      <c r="U47" s="27"/>
      <c r="V47" s="29"/>
      <c r="W47" s="27"/>
      <c r="X47" s="29"/>
      <c r="Y47" s="27"/>
      <c r="Z47" s="29"/>
      <c r="AA47" s="121"/>
      <c r="AB47" s="104"/>
      <c r="AC47" s="104"/>
      <c r="AD47" s="104"/>
      <c r="AE47" s="104"/>
    </row>
    <row r="48" spans="1:31" s="77" customFormat="1" ht="17.100000000000001" customHeight="1" thickTop="1" thickBot="1" x14ac:dyDescent="0.25">
      <c r="A48" s="242" t="s">
        <v>11</v>
      </c>
      <c r="B48" s="243"/>
      <c r="C48" s="31"/>
      <c r="D48" s="32">
        <f>SUM(D43:D47)</f>
        <v>0</v>
      </c>
      <c r="E48" s="33"/>
      <c r="F48" s="33"/>
      <c r="G48" s="32">
        <f>SUM(G43:G47)</f>
        <v>0</v>
      </c>
      <c r="H48" s="34">
        <f t="shared" ref="H48:AE48" si="7">SUM(H43:H47)</f>
        <v>0</v>
      </c>
      <c r="I48" s="35">
        <f t="shared" si="7"/>
        <v>0</v>
      </c>
      <c r="J48" s="35">
        <f t="shared" si="7"/>
        <v>0</v>
      </c>
      <c r="K48" s="35">
        <f t="shared" si="7"/>
        <v>0</v>
      </c>
      <c r="L48" s="35">
        <f t="shared" si="7"/>
        <v>0</v>
      </c>
      <c r="M48" s="35">
        <f t="shared" si="7"/>
        <v>0</v>
      </c>
      <c r="N48" s="35">
        <f t="shared" si="7"/>
        <v>0</v>
      </c>
      <c r="O48" s="34">
        <f t="shared" si="7"/>
        <v>0</v>
      </c>
      <c r="P48" s="36">
        <f t="shared" si="7"/>
        <v>0</v>
      </c>
      <c r="Q48" s="34">
        <f t="shared" si="7"/>
        <v>0</v>
      </c>
      <c r="R48" s="36">
        <f t="shared" si="7"/>
        <v>0</v>
      </c>
      <c r="S48" s="34">
        <f t="shared" si="7"/>
        <v>0</v>
      </c>
      <c r="T48" s="36">
        <f t="shared" si="7"/>
        <v>0</v>
      </c>
      <c r="U48" s="34">
        <f t="shared" si="7"/>
        <v>0</v>
      </c>
      <c r="V48" s="36">
        <f t="shared" si="7"/>
        <v>0</v>
      </c>
      <c r="W48" s="34">
        <f t="shared" si="7"/>
        <v>0</v>
      </c>
      <c r="X48" s="36">
        <f t="shared" si="7"/>
        <v>0</v>
      </c>
      <c r="Y48" s="34">
        <f t="shared" si="7"/>
        <v>0</v>
      </c>
      <c r="Z48" s="36">
        <f t="shared" si="7"/>
        <v>0</v>
      </c>
      <c r="AA48" s="36">
        <f t="shared" si="7"/>
        <v>0</v>
      </c>
      <c r="AB48" s="36">
        <f t="shared" si="7"/>
        <v>0</v>
      </c>
      <c r="AC48" s="36">
        <f t="shared" si="7"/>
        <v>0</v>
      </c>
      <c r="AD48" s="36">
        <f t="shared" si="7"/>
        <v>0</v>
      </c>
      <c r="AE48" s="36">
        <f t="shared" si="7"/>
        <v>0</v>
      </c>
    </row>
    <row r="49" spans="1:31" ht="17.100000000000001" customHeight="1" thickTop="1" x14ac:dyDescent="0.2">
      <c r="A49" s="235" t="s">
        <v>37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72"/>
    </row>
    <row r="50" spans="1:31" ht="17.100000000000001" customHeight="1" thickBot="1" x14ac:dyDescent="0.25">
      <c r="A50" s="235" t="s">
        <v>35</v>
      </c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72"/>
    </row>
    <row r="51" spans="1:31" ht="17.100000000000001" customHeight="1" thickTop="1" x14ac:dyDescent="0.2">
      <c r="A51" s="10"/>
      <c r="B51" s="89"/>
      <c r="C51" s="56"/>
      <c r="D51" s="10"/>
      <c r="E51" s="57"/>
      <c r="F51" s="57"/>
      <c r="G51" s="58">
        <f>SUM(H51:N51)</f>
        <v>0</v>
      </c>
      <c r="H51" s="61"/>
      <c r="I51" s="90"/>
      <c r="J51" s="90"/>
      <c r="K51" s="90"/>
      <c r="L51" s="90"/>
      <c r="M51" s="90"/>
      <c r="N51" s="90"/>
      <c r="O51" s="61"/>
      <c r="P51" s="59"/>
      <c r="Q51" s="61"/>
      <c r="R51" s="59"/>
      <c r="S51" s="61"/>
      <c r="T51" s="91"/>
      <c r="U51" s="61"/>
      <c r="V51" s="59"/>
      <c r="W51" s="61"/>
      <c r="X51" s="59"/>
      <c r="Y51" s="61"/>
      <c r="Z51" s="59"/>
      <c r="AA51" s="119"/>
      <c r="AB51" s="107"/>
      <c r="AC51" s="107"/>
      <c r="AD51" s="107"/>
      <c r="AE51" s="107"/>
    </row>
    <row r="52" spans="1:31" ht="17.100000000000001" customHeight="1" x14ac:dyDescent="0.2">
      <c r="A52" s="11"/>
      <c r="B52" s="12"/>
      <c r="C52" s="13"/>
      <c r="D52" s="11"/>
      <c r="E52" s="14"/>
      <c r="F52" s="14"/>
      <c r="G52" s="16">
        <f>SUM(H52:N52)</f>
        <v>0</v>
      </c>
      <c r="H52" s="17"/>
      <c r="I52" s="18"/>
      <c r="J52" s="18"/>
      <c r="K52" s="18"/>
      <c r="L52" s="18"/>
      <c r="M52" s="18"/>
      <c r="N52" s="18"/>
      <c r="O52" s="17"/>
      <c r="P52" s="20"/>
      <c r="Q52" s="17"/>
      <c r="R52" s="20"/>
      <c r="S52" s="17"/>
      <c r="T52" s="67"/>
      <c r="U52" s="17"/>
      <c r="V52" s="20"/>
      <c r="W52" s="17"/>
      <c r="X52" s="20"/>
      <c r="Y52" s="17"/>
      <c r="Z52" s="20"/>
      <c r="AA52" s="120"/>
      <c r="AB52" s="103"/>
      <c r="AC52" s="103"/>
      <c r="AD52" s="103"/>
      <c r="AE52" s="103"/>
    </row>
    <row r="53" spans="1:31" ht="17.100000000000001" customHeight="1" x14ac:dyDescent="0.2">
      <c r="A53" s="11"/>
      <c r="B53" s="12"/>
      <c r="C53" s="13"/>
      <c r="D53" s="11"/>
      <c r="E53" s="14"/>
      <c r="F53" s="14"/>
      <c r="G53" s="16">
        <f>SUM(H53:N53)</f>
        <v>0</v>
      </c>
      <c r="H53" s="17"/>
      <c r="I53" s="18"/>
      <c r="J53" s="18"/>
      <c r="K53" s="18"/>
      <c r="L53" s="18"/>
      <c r="M53" s="18"/>
      <c r="N53" s="18"/>
      <c r="O53" s="17"/>
      <c r="P53" s="20"/>
      <c r="Q53" s="17"/>
      <c r="R53" s="20"/>
      <c r="S53" s="17"/>
      <c r="T53" s="67"/>
      <c r="U53" s="17"/>
      <c r="V53" s="20"/>
      <c r="W53" s="17"/>
      <c r="X53" s="20"/>
      <c r="Y53" s="17"/>
      <c r="Z53" s="20"/>
      <c r="AA53" s="120"/>
      <c r="AB53" s="103"/>
      <c r="AC53" s="103"/>
      <c r="AD53" s="103"/>
      <c r="AE53" s="103"/>
    </row>
    <row r="54" spans="1:31" ht="17.100000000000001" customHeight="1" x14ac:dyDescent="0.2">
      <c r="A54" s="11"/>
      <c r="B54" s="12"/>
      <c r="C54" s="13"/>
      <c r="D54" s="11"/>
      <c r="E54" s="14"/>
      <c r="F54" s="14"/>
      <c r="G54" s="16">
        <f>SUM(H54:N54)</f>
        <v>0</v>
      </c>
      <c r="H54" s="17"/>
      <c r="I54" s="18"/>
      <c r="J54" s="18"/>
      <c r="K54" s="18"/>
      <c r="L54" s="18"/>
      <c r="M54" s="18"/>
      <c r="N54" s="18"/>
      <c r="O54" s="17"/>
      <c r="P54" s="20"/>
      <c r="Q54" s="17"/>
      <c r="R54" s="20"/>
      <c r="S54" s="17"/>
      <c r="T54" s="67"/>
      <c r="U54" s="17"/>
      <c r="V54" s="20"/>
      <c r="W54" s="17"/>
      <c r="X54" s="20"/>
      <c r="Y54" s="17"/>
      <c r="Z54" s="20"/>
      <c r="AA54" s="120"/>
      <c r="AB54" s="103"/>
      <c r="AC54" s="103"/>
      <c r="AD54" s="103"/>
      <c r="AE54" s="103"/>
    </row>
    <row r="55" spans="1:31" ht="17.100000000000001" customHeight="1" thickBot="1" x14ac:dyDescent="0.25">
      <c r="A55" s="46"/>
      <c r="B55" s="12"/>
      <c r="C55" s="13"/>
      <c r="D55" s="11"/>
      <c r="E55" s="14"/>
      <c r="F55" s="14"/>
      <c r="G55" s="16">
        <f>SUM(H55:N55)</f>
        <v>0</v>
      </c>
      <c r="H55" s="17"/>
      <c r="I55" s="18"/>
      <c r="J55" s="18"/>
      <c r="K55" s="18"/>
      <c r="L55" s="18"/>
      <c r="M55" s="18"/>
      <c r="N55" s="18"/>
      <c r="O55" s="17"/>
      <c r="P55" s="20"/>
      <c r="Q55" s="17"/>
      <c r="R55" s="20"/>
      <c r="S55" s="17"/>
      <c r="T55" s="67"/>
      <c r="U55" s="17"/>
      <c r="V55" s="20"/>
      <c r="W55" s="17"/>
      <c r="X55" s="20"/>
      <c r="Y55" s="17"/>
      <c r="Z55" s="20"/>
      <c r="AA55" s="121"/>
      <c r="AB55" s="104"/>
      <c r="AC55" s="104"/>
      <c r="AD55" s="104"/>
      <c r="AE55" s="104"/>
    </row>
    <row r="56" spans="1:31" s="77" customFormat="1" ht="17.100000000000001" customHeight="1" thickTop="1" thickBot="1" x14ac:dyDescent="0.25">
      <c r="A56" s="253" t="s">
        <v>11</v>
      </c>
      <c r="B56" s="243"/>
      <c r="C56" s="31"/>
      <c r="D56" s="32">
        <f>SUM(D51:D55)</f>
        <v>0</v>
      </c>
      <c r="E56" s="33"/>
      <c r="F56" s="33"/>
      <c r="G56" s="32">
        <f>SUM(G51:G55)</f>
        <v>0</v>
      </c>
      <c r="H56" s="34">
        <f t="shared" ref="H56:AE56" si="8">SUM(H51:H55)</f>
        <v>0</v>
      </c>
      <c r="I56" s="35">
        <f t="shared" si="8"/>
        <v>0</v>
      </c>
      <c r="J56" s="35">
        <f t="shared" si="8"/>
        <v>0</v>
      </c>
      <c r="K56" s="35">
        <f t="shared" si="8"/>
        <v>0</v>
      </c>
      <c r="L56" s="35">
        <f t="shared" si="8"/>
        <v>0</v>
      </c>
      <c r="M56" s="35">
        <f t="shared" si="8"/>
        <v>0</v>
      </c>
      <c r="N56" s="35">
        <f t="shared" si="8"/>
        <v>0</v>
      </c>
      <c r="O56" s="34">
        <f t="shared" si="8"/>
        <v>0</v>
      </c>
      <c r="P56" s="36">
        <f t="shared" si="8"/>
        <v>0</v>
      </c>
      <c r="Q56" s="34">
        <f t="shared" si="8"/>
        <v>0</v>
      </c>
      <c r="R56" s="36">
        <f t="shared" si="8"/>
        <v>0</v>
      </c>
      <c r="S56" s="34">
        <f t="shared" si="8"/>
        <v>0</v>
      </c>
      <c r="T56" s="36">
        <f t="shared" si="8"/>
        <v>0</v>
      </c>
      <c r="U56" s="34">
        <f t="shared" si="8"/>
        <v>0</v>
      </c>
      <c r="V56" s="36">
        <f t="shared" si="8"/>
        <v>0</v>
      </c>
      <c r="W56" s="34">
        <f t="shared" si="8"/>
        <v>0</v>
      </c>
      <c r="X56" s="36">
        <f t="shared" si="8"/>
        <v>0</v>
      </c>
      <c r="Y56" s="34">
        <f t="shared" si="8"/>
        <v>0</v>
      </c>
      <c r="Z56" s="36">
        <f t="shared" si="8"/>
        <v>0</v>
      </c>
      <c r="AA56" s="36">
        <f t="shared" si="8"/>
        <v>0</v>
      </c>
      <c r="AB56" s="36">
        <f t="shared" si="8"/>
        <v>0</v>
      </c>
      <c r="AC56" s="36">
        <f t="shared" si="8"/>
        <v>0</v>
      </c>
      <c r="AD56" s="36">
        <f t="shared" si="8"/>
        <v>0</v>
      </c>
      <c r="AE56" s="36">
        <f t="shared" si="8"/>
        <v>0</v>
      </c>
    </row>
    <row r="57" spans="1:31" ht="17.100000000000001" customHeight="1" thickTop="1" thickBot="1" x14ac:dyDescent="0.25">
      <c r="A57" s="232" t="s">
        <v>36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4"/>
    </row>
    <row r="58" spans="1:31" ht="17.100000000000001" customHeight="1" thickTop="1" x14ac:dyDescent="0.2">
      <c r="A58" s="10"/>
      <c r="B58" s="89"/>
      <c r="C58" s="56"/>
      <c r="D58" s="10"/>
      <c r="E58" s="57"/>
      <c r="F58" s="57"/>
      <c r="G58" s="58">
        <f>SUM(H58:N58)</f>
        <v>0</v>
      </c>
      <c r="H58" s="61"/>
      <c r="I58" s="90"/>
      <c r="J58" s="90"/>
      <c r="K58" s="90"/>
      <c r="L58" s="90"/>
      <c r="M58" s="90"/>
      <c r="N58" s="90"/>
      <c r="O58" s="61"/>
      <c r="P58" s="59"/>
      <c r="Q58" s="61"/>
      <c r="R58" s="59"/>
      <c r="S58" s="61"/>
      <c r="T58" s="91"/>
      <c r="U58" s="61"/>
      <c r="V58" s="59"/>
      <c r="W58" s="61"/>
      <c r="X58" s="59"/>
      <c r="Y58" s="61"/>
      <c r="Z58" s="59"/>
      <c r="AA58" s="119"/>
      <c r="AB58" s="107"/>
      <c r="AC58" s="107"/>
      <c r="AD58" s="107"/>
      <c r="AE58" s="107"/>
    </row>
    <row r="59" spans="1:31" ht="17.100000000000001" customHeight="1" x14ac:dyDescent="0.2">
      <c r="A59" s="11"/>
      <c r="B59" s="12"/>
      <c r="C59" s="13"/>
      <c r="D59" s="11"/>
      <c r="E59" s="14"/>
      <c r="F59" s="14"/>
      <c r="G59" s="16">
        <f>SUM(H59:N59)</f>
        <v>0</v>
      </c>
      <c r="H59" s="17"/>
      <c r="I59" s="18"/>
      <c r="J59" s="18"/>
      <c r="K59" s="18"/>
      <c r="L59" s="18"/>
      <c r="M59" s="18"/>
      <c r="N59" s="18"/>
      <c r="O59" s="17"/>
      <c r="P59" s="20"/>
      <c r="Q59" s="17"/>
      <c r="R59" s="20"/>
      <c r="S59" s="17"/>
      <c r="T59" s="67"/>
      <c r="U59" s="17"/>
      <c r="V59" s="20"/>
      <c r="W59" s="17"/>
      <c r="X59" s="20"/>
      <c r="Y59" s="17"/>
      <c r="Z59" s="20"/>
      <c r="AA59" s="120"/>
      <c r="AB59" s="103"/>
      <c r="AC59" s="103"/>
      <c r="AD59" s="103"/>
      <c r="AE59" s="103"/>
    </row>
    <row r="60" spans="1:31" ht="17.100000000000001" customHeight="1" x14ac:dyDescent="0.2">
      <c r="A60" s="11"/>
      <c r="B60" s="12"/>
      <c r="C60" s="13"/>
      <c r="D60" s="11"/>
      <c r="E60" s="14"/>
      <c r="F60" s="14"/>
      <c r="G60" s="16">
        <f>SUM(H60:N60)</f>
        <v>0</v>
      </c>
      <c r="H60" s="17"/>
      <c r="I60" s="18"/>
      <c r="J60" s="18"/>
      <c r="K60" s="18"/>
      <c r="L60" s="18"/>
      <c r="M60" s="18"/>
      <c r="N60" s="18"/>
      <c r="O60" s="17"/>
      <c r="P60" s="20"/>
      <c r="Q60" s="17"/>
      <c r="R60" s="20"/>
      <c r="S60" s="17"/>
      <c r="T60" s="67"/>
      <c r="U60" s="17"/>
      <c r="V60" s="20"/>
      <c r="W60" s="17"/>
      <c r="X60" s="20"/>
      <c r="Y60" s="17"/>
      <c r="Z60" s="20"/>
      <c r="AA60" s="120"/>
      <c r="AB60" s="103"/>
      <c r="AC60" s="103"/>
      <c r="AD60" s="103"/>
      <c r="AE60" s="103"/>
    </row>
    <row r="61" spans="1:31" ht="17.100000000000001" customHeight="1" x14ac:dyDescent="0.2">
      <c r="A61" s="11"/>
      <c r="B61" s="12"/>
      <c r="C61" s="13"/>
      <c r="D61" s="11"/>
      <c r="E61" s="14"/>
      <c r="F61" s="14"/>
      <c r="G61" s="16">
        <f>SUM(H61:N61)</f>
        <v>0</v>
      </c>
      <c r="H61" s="17"/>
      <c r="I61" s="18"/>
      <c r="J61" s="18"/>
      <c r="K61" s="18"/>
      <c r="L61" s="18"/>
      <c r="M61" s="18"/>
      <c r="N61" s="18"/>
      <c r="O61" s="17"/>
      <c r="P61" s="20"/>
      <c r="Q61" s="17"/>
      <c r="R61" s="20"/>
      <c r="S61" s="17"/>
      <c r="T61" s="67"/>
      <c r="U61" s="17"/>
      <c r="V61" s="20"/>
      <c r="W61" s="17"/>
      <c r="X61" s="20"/>
      <c r="Y61" s="17"/>
      <c r="Z61" s="20"/>
      <c r="AA61" s="120"/>
      <c r="AB61" s="103"/>
      <c r="AC61" s="103"/>
      <c r="AD61" s="103"/>
      <c r="AE61" s="103"/>
    </row>
    <row r="62" spans="1:31" ht="17.100000000000001" customHeight="1" thickBot="1" x14ac:dyDescent="0.25">
      <c r="A62" s="46"/>
      <c r="B62" s="12"/>
      <c r="C62" s="13"/>
      <c r="D62" s="11"/>
      <c r="E62" s="14"/>
      <c r="F62" s="14"/>
      <c r="G62" s="16">
        <f>SUM(H62:N62)</f>
        <v>0</v>
      </c>
      <c r="H62" s="17"/>
      <c r="I62" s="18"/>
      <c r="J62" s="18"/>
      <c r="K62" s="18"/>
      <c r="L62" s="18"/>
      <c r="M62" s="18"/>
      <c r="N62" s="18"/>
      <c r="O62" s="17"/>
      <c r="P62" s="20"/>
      <c r="Q62" s="17"/>
      <c r="R62" s="20"/>
      <c r="S62" s="17"/>
      <c r="T62" s="67"/>
      <c r="U62" s="17"/>
      <c r="V62" s="20"/>
      <c r="W62" s="17"/>
      <c r="X62" s="20"/>
      <c r="Y62" s="17"/>
      <c r="Z62" s="20"/>
      <c r="AA62" s="121"/>
      <c r="AB62" s="104"/>
      <c r="AC62" s="104"/>
      <c r="AD62" s="104"/>
      <c r="AE62" s="104"/>
    </row>
    <row r="63" spans="1:31" s="77" customFormat="1" ht="17.100000000000001" customHeight="1" thickTop="1" thickBot="1" x14ac:dyDescent="0.25">
      <c r="A63" s="253" t="s">
        <v>11</v>
      </c>
      <c r="B63" s="243"/>
      <c r="C63" s="31"/>
      <c r="D63" s="32">
        <f>SUM(D58:D62)</f>
        <v>0</v>
      </c>
      <c r="E63" s="33"/>
      <c r="F63" s="33"/>
      <c r="G63" s="32">
        <f>SUM(G58:G62)</f>
        <v>0</v>
      </c>
      <c r="H63" s="34">
        <f t="shared" ref="H63:AE63" si="9">SUM(H58:H62)</f>
        <v>0</v>
      </c>
      <c r="I63" s="35">
        <f t="shared" si="9"/>
        <v>0</v>
      </c>
      <c r="J63" s="35">
        <f t="shared" si="9"/>
        <v>0</v>
      </c>
      <c r="K63" s="35">
        <f t="shared" si="9"/>
        <v>0</v>
      </c>
      <c r="L63" s="35">
        <f t="shared" si="9"/>
        <v>0</v>
      </c>
      <c r="M63" s="35">
        <f t="shared" si="9"/>
        <v>0</v>
      </c>
      <c r="N63" s="35">
        <f t="shared" si="9"/>
        <v>0</v>
      </c>
      <c r="O63" s="34">
        <f t="shared" si="9"/>
        <v>0</v>
      </c>
      <c r="P63" s="36">
        <f t="shared" si="9"/>
        <v>0</v>
      </c>
      <c r="Q63" s="34">
        <f t="shared" si="9"/>
        <v>0</v>
      </c>
      <c r="R63" s="36">
        <f t="shared" si="9"/>
        <v>0</v>
      </c>
      <c r="S63" s="34">
        <f t="shared" si="9"/>
        <v>0</v>
      </c>
      <c r="T63" s="36">
        <f t="shared" si="9"/>
        <v>0</v>
      </c>
      <c r="U63" s="34">
        <f t="shared" si="9"/>
        <v>0</v>
      </c>
      <c r="V63" s="36">
        <f t="shared" si="9"/>
        <v>0</v>
      </c>
      <c r="W63" s="34">
        <f t="shared" si="9"/>
        <v>0</v>
      </c>
      <c r="X63" s="36">
        <f t="shared" si="9"/>
        <v>0</v>
      </c>
      <c r="Y63" s="34">
        <f t="shared" si="9"/>
        <v>0</v>
      </c>
      <c r="Z63" s="36">
        <f t="shared" si="9"/>
        <v>0</v>
      </c>
      <c r="AA63" s="36">
        <f t="shared" si="9"/>
        <v>0</v>
      </c>
      <c r="AB63" s="36">
        <f t="shared" si="9"/>
        <v>0</v>
      </c>
      <c r="AC63" s="36">
        <f t="shared" si="9"/>
        <v>0</v>
      </c>
      <c r="AD63" s="36">
        <f t="shared" si="9"/>
        <v>0</v>
      </c>
      <c r="AE63" s="36">
        <f t="shared" si="9"/>
        <v>0</v>
      </c>
    </row>
    <row r="64" spans="1:31" ht="17.100000000000001" customHeight="1" thickTop="1" x14ac:dyDescent="0.2">
      <c r="A64" s="226" t="s">
        <v>38</v>
      </c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8"/>
    </row>
    <row r="65" spans="1:31" ht="17.100000000000001" customHeight="1" thickBot="1" x14ac:dyDescent="0.25">
      <c r="A65" s="229" t="s">
        <v>35</v>
      </c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1"/>
    </row>
    <row r="66" spans="1:31" ht="17.100000000000001" customHeight="1" thickTop="1" x14ac:dyDescent="0.2">
      <c r="A66" s="39"/>
      <c r="B66" s="122"/>
      <c r="C66" s="38"/>
      <c r="D66" s="39"/>
      <c r="E66" s="40"/>
      <c r="F66" s="40"/>
      <c r="G66" s="41">
        <f>SUM(H66:N66)</f>
        <v>0</v>
      </c>
      <c r="H66" s="42"/>
      <c r="I66" s="43"/>
      <c r="J66" s="43"/>
      <c r="K66" s="43"/>
      <c r="L66" s="43"/>
      <c r="M66" s="43"/>
      <c r="N66" s="43"/>
      <c r="O66" s="42"/>
      <c r="P66" s="44"/>
      <c r="Q66" s="42"/>
      <c r="R66" s="44"/>
      <c r="S66" s="42"/>
      <c r="T66" s="60"/>
      <c r="U66" s="42"/>
      <c r="V66" s="44"/>
      <c r="W66" s="42"/>
      <c r="X66" s="44"/>
      <c r="Y66" s="42"/>
      <c r="Z66" s="44"/>
      <c r="AA66" s="123"/>
      <c r="AB66" s="107"/>
      <c r="AC66" s="107"/>
      <c r="AD66" s="107"/>
      <c r="AE66" s="107"/>
    </row>
    <row r="67" spans="1:31" ht="17.100000000000001" customHeight="1" x14ac:dyDescent="0.2">
      <c r="A67" s="11"/>
      <c r="B67" s="12"/>
      <c r="C67" s="13"/>
      <c r="D67" s="11"/>
      <c r="E67" s="14"/>
      <c r="F67" s="14"/>
      <c r="G67" s="16">
        <f>SUM(H67:N67)</f>
        <v>0</v>
      </c>
      <c r="H67" s="17"/>
      <c r="I67" s="18"/>
      <c r="J67" s="18"/>
      <c r="K67" s="18"/>
      <c r="L67" s="18"/>
      <c r="M67" s="18"/>
      <c r="N67" s="18"/>
      <c r="O67" s="17"/>
      <c r="P67" s="20"/>
      <c r="Q67" s="17"/>
      <c r="R67" s="20"/>
      <c r="S67" s="17"/>
      <c r="T67" s="67"/>
      <c r="U67" s="17"/>
      <c r="V67" s="20"/>
      <c r="W67" s="17"/>
      <c r="X67" s="20"/>
      <c r="Y67" s="17"/>
      <c r="Z67" s="20"/>
      <c r="AA67" s="120"/>
      <c r="AB67" s="103"/>
      <c r="AC67" s="103"/>
      <c r="AD67" s="103"/>
      <c r="AE67" s="103"/>
    </row>
    <row r="68" spans="1:31" ht="17.100000000000001" customHeight="1" x14ac:dyDescent="0.2">
      <c r="A68" s="11"/>
      <c r="B68" s="12"/>
      <c r="C68" s="13"/>
      <c r="D68" s="11"/>
      <c r="E68" s="14"/>
      <c r="F68" s="14"/>
      <c r="G68" s="16">
        <f>SUM(H68:N68)</f>
        <v>0</v>
      </c>
      <c r="H68" s="17"/>
      <c r="I68" s="18"/>
      <c r="J68" s="18"/>
      <c r="K68" s="18"/>
      <c r="L68" s="18"/>
      <c r="M68" s="18"/>
      <c r="N68" s="18"/>
      <c r="O68" s="17"/>
      <c r="P68" s="20"/>
      <c r="Q68" s="17"/>
      <c r="R68" s="20"/>
      <c r="S68" s="17"/>
      <c r="T68" s="67"/>
      <c r="U68" s="17"/>
      <c r="V68" s="20"/>
      <c r="W68" s="17"/>
      <c r="X68" s="20"/>
      <c r="Y68" s="17"/>
      <c r="Z68" s="20"/>
      <c r="AA68" s="120"/>
      <c r="AB68" s="103"/>
      <c r="AC68" s="103"/>
      <c r="AD68" s="103"/>
      <c r="AE68" s="103"/>
    </row>
    <row r="69" spans="1:31" ht="17.100000000000001" customHeight="1" x14ac:dyDescent="0.2">
      <c r="A69" s="11"/>
      <c r="B69" s="12"/>
      <c r="C69" s="13"/>
      <c r="D69" s="11"/>
      <c r="E69" s="14"/>
      <c r="F69" s="14"/>
      <c r="G69" s="16">
        <f>SUM(H69:N69)</f>
        <v>0</v>
      </c>
      <c r="H69" s="17"/>
      <c r="I69" s="18"/>
      <c r="J69" s="18"/>
      <c r="K69" s="18"/>
      <c r="L69" s="18"/>
      <c r="M69" s="18"/>
      <c r="N69" s="18"/>
      <c r="O69" s="17"/>
      <c r="P69" s="20"/>
      <c r="Q69" s="17"/>
      <c r="R69" s="20"/>
      <c r="S69" s="17"/>
      <c r="T69" s="67"/>
      <c r="U69" s="17"/>
      <c r="V69" s="20"/>
      <c r="W69" s="17"/>
      <c r="X69" s="20"/>
      <c r="Y69" s="17"/>
      <c r="Z69" s="20"/>
      <c r="AA69" s="120"/>
      <c r="AB69" s="103"/>
      <c r="AC69" s="103"/>
      <c r="AD69" s="103"/>
      <c r="AE69" s="103"/>
    </row>
    <row r="70" spans="1:31" ht="17.100000000000001" customHeight="1" thickBot="1" x14ac:dyDescent="0.25">
      <c r="A70" s="46"/>
      <c r="B70" s="12"/>
      <c r="C70" s="13"/>
      <c r="D70" s="11"/>
      <c r="E70" s="14"/>
      <c r="F70" s="14"/>
      <c r="G70" s="16">
        <f>SUM(H70:N70)</f>
        <v>0</v>
      </c>
      <c r="H70" s="17"/>
      <c r="I70" s="18"/>
      <c r="J70" s="18"/>
      <c r="K70" s="18"/>
      <c r="L70" s="18"/>
      <c r="M70" s="18"/>
      <c r="N70" s="18"/>
      <c r="O70" s="17"/>
      <c r="P70" s="20"/>
      <c r="Q70" s="17"/>
      <c r="R70" s="20"/>
      <c r="S70" s="17"/>
      <c r="T70" s="67"/>
      <c r="U70" s="17"/>
      <c r="V70" s="20"/>
      <c r="W70" s="17"/>
      <c r="X70" s="20"/>
      <c r="Y70" s="17"/>
      <c r="Z70" s="20"/>
      <c r="AA70" s="121"/>
      <c r="AB70" s="104"/>
      <c r="AC70" s="104"/>
      <c r="AD70" s="104"/>
      <c r="AE70" s="104"/>
    </row>
    <row r="71" spans="1:31" s="77" customFormat="1" ht="17.100000000000001" customHeight="1" thickTop="1" thickBot="1" x14ac:dyDescent="0.25">
      <c r="A71" s="253" t="s">
        <v>11</v>
      </c>
      <c r="B71" s="243"/>
      <c r="C71" s="31"/>
      <c r="D71" s="32">
        <f>SUM(D66:D70)</f>
        <v>0</v>
      </c>
      <c r="E71" s="33"/>
      <c r="F71" s="33"/>
      <c r="G71" s="32">
        <f>SUM(G66:G70)</f>
        <v>0</v>
      </c>
      <c r="H71" s="34">
        <f t="shared" ref="H71:AE71" si="10">SUM(H66:H70)</f>
        <v>0</v>
      </c>
      <c r="I71" s="35">
        <f t="shared" si="10"/>
        <v>0</v>
      </c>
      <c r="J71" s="35">
        <f t="shared" si="10"/>
        <v>0</v>
      </c>
      <c r="K71" s="35">
        <f t="shared" si="10"/>
        <v>0</v>
      </c>
      <c r="L71" s="35">
        <f t="shared" si="10"/>
        <v>0</v>
      </c>
      <c r="M71" s="35">
        <f t="shared" si="10"/>
        <v>0</v>
      </c>
      <c r="N71" s="35">
        <f t="shared" si="10"/>
        <v>0</v>
      </c>
      <c r="O71" s="34">
        <f t="shared" si="10"/>
        <v>0</v>
      </c>
      <c r="P71" s="36">
        <f t="shared" si="10"/>
        <v>0</v>
      </c>
      <c r="Q71" s="34">
        <f t="shared" si="10"/>
        <v>0</v>
      </c>
      <c r="R71" s="36">
        <f t="shared" si="10"/>
        <v>0</v>
      </c>
      <c r="S71" s="34">
        <f t="shared" si="10"/>
        <v>0</v>
      </c>
      <c r="T71" s="36">
        <f t="shared" si="10"/>
        <v>0</v>
      </c>
      <c r="U71" s="34">
        <f t="shared" si="10"/>
        <v>0</v>
      </c>
      <c r="V71" s="36">
        <f t="shared" si="10"/>
        <v>0</v>
      </c>
      <c r="W71" s="34">
        <f t="shared" si="10"/>
        <v>0</v>
      </c>
      <c r="X71" s="36">
        <f t="shared" si="10"/>
        <v>0</v>
      </c>
      <c r="Y71" s="34">
        <f t="shared" si="10"/>
        <v>0</v>
      </c>
      <c r="Z71" s="36">
        <f t="shared" si="10"/>
        <v>0</v>
      </c>
      <c r="AA71" s="36">
        <f t="shared" si="10"/>
        <v>0</v>
      </c>
      <c r="AB71" s="36">
        <f t="shared" si="10"/>
        <v>0</v>
      </c>
      <c r="AC71" s="36">
        <f t="shared" si="10"/>
        <v>0</v>
      </c>
      <c r="AD71" s="36">
        <f t="shared" si="10"/>
        <v>0</v>
      </c>
      <c r="AE71" s="36">
        <f t="shared" si="10"/>
        <v>0</v>
      </c>
    </row>
    <row r="72" spans="1:31" ht="17.100000000000001" customHeight="1" thickTop="1" thickBot="1" x14ac:dyDescent="0.25">
      <c r="A72" s="232" t="s">
        <v>39</v>
      </c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4"/>
    </row>
    <row r="73" spans="1:31" ht="17.100000000000001" customHeight="1" thickTop="1" x14ac:dyDescent="0.2">
      <c r="A73" s="39"/>
      <c r="B73" s="122"/>
      <c r="C73" s="38"/>
      <c r="D73" s="39"/>
      <c r="E73" s="40"/>
      <c r="F73" s="40"/>
      <c r="G73" s="41">
        <f>SUM(H73:N73)</f>
        <v>0</v>
      </c>
      <c r="H73" s="42"/>
      <c r="I73" s="43"/>
      <c r="J73" s="43"/>
      <c r="K73" s="43"/>
      <c r="L73" s="43"/>
      <c r="M73" s="43"/>
      <c r="N73" s="43"/>
      <c r="O73" s="42"/>
      <c r="P73" s="44"/>
      <c r="Q73" s="42"/>
      <c r="R73" s="44"/>
      <c r="S73" s="42"/>
      <c r="T73" s="60"/>
      <c r="U73" s="42"/>
      <c r="V73" s="44"/>
      <c r="W73" s="42"/>
      <c r="X73" s="44"/>
      <c r="Y73" s="42"/>
      <c r="Z73" s="44"/>
      <c r="AA73" s="123"/>
      <c r="AB73" s="107"/>
      <c r="AC73" s="107"/>
      <c r="AD73" s="107"/>
      <c r="AE73" s="107"/>
    </row>
    <row r="74" spans="1:31" ht="17.100000000000001" customHeight="1" x14ac:dyDescent="0.2">
      <c r="A74" s="11"/>
      <c r="B74" s="12"/>
      <c r="C74" s="13"/>
      <c r="D74" s="11"/>
      <c r="E74" s="14"/>
      <c r="F74" s="14"/>
      <c r="G74" s="16">
        <f>SUM(H74:N74)</f>
        <v>0</v>
      </c>
      <c r="H74" s="17"/>
      <c r="I74" s="18"/>
      <c r="J74" s="18"/>
      <c r="K74" s="18"/>
      <c r="L74" s="18"/>
      <c r="M74" s="18"/>
      <c r="N74" s="18"/>
      <c r="O74" s="17"/>
      <c r="P74" s="20"/>
      <c r="Q74" s="17"/>
      <c r="R74" s="20"/>
      <c r="S74" s="17"/>
      <c r="T74" s="67"/>
      <c r="U74" s="17"/>
      <c r="V74" s="20"/>
      <c r="W74" s="17"/>
      <c r="X74" s="20"/>
      <c r="Y74" s="17"/>
      <c r="Z74" s="20"/>
      <c r="AA74" s="120"/>
      <c r="AB74" s="103"/>
      <c r="AC74" s="103"/>
      <c r="AD74" s="103"/>
      <c r="AE74" s="103"/>
    </row>
    <row r="75" spans="1:31" ht="17.100000000000001" customHeight="1" x14ac:dyDescent="0.2">
      <c r="A75" s="11"/>
      <c r="B75" s="12"/>
      <c r="C75" s="13"/>
      <c r="D75" s="11"/>
      <c r="E75" s="14"/>
      <c r="F75" s="14"/>
      <c r="G75" s="16">
        <f>SUM(H75:N75)</f>
        <v>0</v>
      </c>
      <c r="H75" s="17"/>
      <c r="I75" s="18"/>
      <c r="J75" s="18"/>
      <c r="K75" s="18"/>
      <c r="L75" s="18"/>
      <c r="M75" s="18"/>
      <c r="N75" s="18"/>
      <c r="O75" s="17"/>
      <c r="P75" s="20"/>
      <c r="Q75" s="17"/>
      <c r="R75" s="20"/>
      <c r="S75" s="17"/>
      <c r="T75" s="67"/>
      <c r="U75" s="17"/>
      <c r="V75" s="20"/>
      <c r="W75" s="17"/>
      <c r="X75" s="20"/>
      <c r="Y75" s="17"/>
      <c r="Z75" s="20"/>
      <c r="AA75" s="120"/>
      <c r="AB75" s="103"/>
      <c r="AC75" s="103"/>
      <c r="AD75" s="103"/>
      <c r="AE75" s="103"/>
    </row>
    <row r="76" spans="1:31" ht="17.100000000000001" customHeight="1" x14ac:dyDescent="0.2">
      <c r="A76" s="11"/>
      <c r="B76" s="12"/>
      <c r="C76" s="13"/>
      <c r="D76" s="11"/>
      <c r="E76" s="14"/>
      <c r="F76" s="14"/>
      <c r="G76" s="16">
        <f>SUM(H76:N76)</f>
        <v>0</v>
      </c>
      <c r="H76" s="17"/>
      <c r="I76" s="18"/>
      <c r="J76" s="18"/>
      <c r="K76" s="18"/>
      <c r="L76" s="18"/>
      <c r="M76" s="18"/>
      <c r="N76" s="18"/>
      <c r="O76" s="17"/>
      <c r="P76" s="20"/>
      <c r="Q76" s="17"/>
      <c r="R76" s="20"/>
      <c r="S76" s="17"/>
      <c r="T76" s="67"/>
      <c r="U76" s="17"/>
      <c r="V76" s="20"/>
      <c r="W76" s="17"/>
      <c r="X76" s="20"/>
      <c r="Y76" s="17"/>
      <c r="Z76" s="20"/>
      <c r="AA76" s="120"/>
      <c r="AB76" s="103"/>
      <c r="AC76" s="103"/>
      <c r="AD76" s="103"/>
      <c r="AE76" s="103"/>
    </row>
    <row r="77" spans="1:31" ht="17.100000000000001" customHeight="1" thickBot="1" x14ac:dyDescent="0.25">
      <c r="A77" s="46"/>
      <c r="B77" s="12"/>
      <c r="C77" s="13"/>
      <c r="D77" s="11"/>
      <c r="E77" s="14"/>
      <c r="F77" s="14"/>
      <c r="G77" s="16">
        <f>SUM(H77:N77)</f>
        <v>0</v>
      </c>
      <c r="H77" s="17"/>
      <c r="I77" s="18"/>
      <c r="J77" s="18"/>
      <c r="K77" s="18"/>
      <c r="L77" s="18"/>
      <c r="M77" s="18"/>
      <c r="N77" s="18"/>
      <c r="O77" s="17"/>
      <c r="P77" s="20"/>
      <c r="Q77" s="17"/>
      <c r="R77" s="20"/>
      <c r="S77" s="17"/>
      <c r="T77" s="67"/>
      <c r="U77" s="17"/>
      <c r="V77" s="20"/>
      <c r="W77" s="17"/>
      <c r="X77" s="20"/>
      <c r="Y77" s="17"/>
      <c r="Z77" s="29"/>
      <c r="AA77" s="121"/>
      <c r="AB77" s="104"/>
      <c r="AC77" s="104"/>
      <c r="AD77" s="104"/>
      <c r="AE77" s="104"/>
    </row>
    <row r="78" spans="1:31" s="77" customFormat="1" ht="17.100000000000001" customHeight="1" thickTop="1" thickBot="1" x14ac:dyDescent="0.25">
      <c r="A78" s="251" t="s">
        <v>11</v>
      </c>
      <c r="B78" s="252"/>
      <c r="C78" s="81"/>
      <c r="D78" s="82">
        <f>SUM(D73:D77)</f>
        <v>0</v>
      </c>
      <c r="E78" s="83"/>
      <c r="F78" s="83"/>
      <c r="G78" s="82">
        <f>SUM(G73:G77)</f>
        <v>0</v>
      </c>
      <c r="H78" s="84">
        <f t="shared" ref="H78:Y78" si="11">SUM(H73:H77)</f>
        <v>0</v>
      </c>
      <c r="I78" s="85">
        <f t="shared" si="11"/>
        <v>0</v>
      </c>
      <c r="J78" s="85">
        <f t="shared" si="11"/>
        <v>0</v>
      </c>
      <c r="K78" s="85">
        <f t="shared" si="11"/>
        <v>0</v>
      </c>
      <c r="L78" s="85">
        <f t="shared" si="11"/>
        <v>0</v>
      </c>
      <c r="M78" s="85">
        <f t="shared" si="11"/>
        <v>0</v>
      </c>
      <c r="N78" s="85">
        <f t="shared" si="11"/>
        <v>0</v>
      </c>
      <c r="O78" s="84">
        <f t="shared" si="11"/>
        <v>0</v>
      </c>
      <c r="P78" s="86">
        <f t="shared" si="11"/>
        <v>0</v>
      </c>
      <c r="Q78" s="84">
        <f t="shared" si="11"/>
        <v>0</v>
      </c>
      <c r="R78" s="86">
        <f t="shared" si="11"/>
        <v>0</v>
      </c>
      <c r="S78" s="84">
        <f t="shared" si="11"/>
        <v>0</v>
      </c>
      <c r="T78" s="86">
        <f t="shared" si="11"/>
        <v>0</v>
      </c>
      <c r="U78" s="84">
        <f t="shared" si="11"/>
        <v>0</v>
      </c>
      <c r="V78" s="86">
        <f t="shared" si="11"/>
        <v>0</v>
      </c>
      <c r="W78" s="84">
        <f t="shared" si="11"/>
        <v>0</v>
      </c>
      <c r="X78" s="86">
        <f t="shared" si="11"/>
        <v>0</v>
      </c>
      <c r="Y78" s="84">
        <f t="shared" si="11"/>
        <v>0</v>
      </c>
      <c r="Z78" s="70"/>
      <c r="AA78" s="141"/>
      <c r="AB78" s="142"/>
      <c r="AC78" s="142"/>
      <c r="AD78" s="142"/>
      <c r="AE78" s="142"/>
    </row>
    <row r="79" spans="1:31" ht="17.100000000000001" customHeight="1" thickTop="1" x14ac:dyDescent="0.2">
      <c r="A79" s="226" t="s">
        <v>41</v>
      </c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8"/>
    </row>
    <row r="80" spans="1:31" ht="17.100000000000001" customHeight="1" thickBot="1" x14ac:dyDescent="0.25">
      <c r="A80" s="229" t="s">
        <v>40</v>
      </c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1"/>
    </row>
    <row r="81" spans="1:31" ht="17.100000000000001" customHeight="1" thickTop="1" x14ac:dyDescent="0.2">
      <c r="A81" s="39"/>
      <c r="B81" s="122"/>
      <c r="C81" s="38"/>
      <c r="D81" s="39"/>
      <c r="E81" s="40"/>
      <c r="F81" s="40"/>
      <c r="G81" s="41">
        <f>SUM(H81:N81)</f>
        <v>0</v>
      </c>
      <c r="H81" s="42"/>
      <c r="I81" s="43"/>
      <c r="J81" s="43"/>
      <c r="K81" s="43"/>
      <c r="L81" s="43"/>
      <c r="M81" s="43"/>
      <c r="N81" s="43"/>
      <c r="O81" s="42"/>
      <c r="P81" s="44"/>
      <c r="Q81" s="42"/>
      <c r="R81" s="44"/>
      <c r="S81" s="42"/>
      <c r="T81" s="60"/>
      <c r="U81" s="42"/>
      <c r="V81" s="44"/>
      <c r="W81" s="42"/>
      <c r="X81" s="44"/>
      <c r="Y81" s="42"/>
      <c r="Z81" s="44"/>
      <c r="AA81" s="123"/>
      <c r="AB81" s="107"/>
      <c r="AC81" s="107"/>
      <c r="AD81" s="107"/>
      <c r="AE81" s="107"/>
    </row>
    <row r="82" spans="1:31" ht="17.100000000000001" customHeight="1" x14ac:dyDescent="0.2">
      <c r="A82" s="11"/>
      <c r="B82" s="12"/>
      <c r="C82" s="13"/>
      <c r="D82" s="11"/>
      <c r="E82" s="14"/>
      <c r="F82" s="14"/>
      <c r="G82" s="16">
        <f>SUM(H82:N82)</f>
        <v>0</v>
      </c>
      <c r="H82" s="17"/>
      <c r="I82" s="18"/>
      <c r="J82" s="18"/>
      <c r="K82" s="18"/>
      <c r="L82" s="18"/>
      <c r="M82" s="18"/>
      <c r="N82" s="18"/>
      <c r="O82" s="17"/>
      <c r="P82" s="20"/>
      <c r="Q82" s="17"/>
      <c r="R82" s="20"/>
      <c r="S82" s="17"/>
      <c r="T82" s="67"/>
      <c r="U82" s="17"/>
      <c r="V82" s="20"/>
      <c r="W82" s="17"/>
      <c r="X82" s="20"/>
      <c r="Y82" s="17"/>
      <c r="Z82" s="20"/>
      <c r="AA82" s="120"/>
      <c r="AB82" s="103"/>
      <c r="AC82" s="103"/>
      <c r="AD82" s="103"/>
      <c r="AE82" s="103"/>
    </row>
    <row r="83" spans="1:31" ht="17.100000000000001" customHeight="1" x14ac:dyDescent="0.2">
      <c r="A83" s="11"/>
      <c r="B83" s="12"/>
      <c r="C83" s="13"/>
      <c r="D83" s="11"/>
      <c r="E83" s="14"/>
      <c r="F83" s="14"/>
      <c r="G83" s="16">
        <f>SUM(H83:N83)</f>
        <v>0</v>
      </c>
      <c r="H83" s="17"/>
      <c r="I83" s="18"/>
      <c r="J83" s="18"/>
      <c r="K83" s="18"/>
      <c r="L83" s="18"/>
      <c r="M83" s="18"/>
      <c r="N83" s="18"/>
      <c r="O83" s="17"/>
      <c r="P83" s="20"/>
      <c r="Q83" s="17"/>
      <c r="R83" s="20"/>
      <c r="S83" s="17"/>
      <c r="T83" s="67"/>
      <c r="U83" s="17"/>
      <c r="V83" s="20"/>
      <c r="W83" s="17"/>
      <c r="X83" s="20"/>
      <c r="Y83" s="17"/>
      <c r="Z83" s="20"/>
      <c r="AA83" s="120"/>
      <c r="AB83" s="103"/>
      <c r="AC83" s="103"/>
      <c r="AD83" s="103"/>
      <c r="AE83" s="103"/>
    </row>
    <row r="84" spans="1:31" ht="17.100000000000001" customHeight="1" x14ac:dyDescent="0.2">
      <c r="A84" s="11"/>
      <c r="B84" s="12"/>
      <c r="C84" s="13"/>
      <c r="D84" s="11"/>
      <c r="E84" s="14"/>
      <c r="F84" s="14"/>
      <c r="G84" s="16">
        <f>SUM(H84:N84)</f>
        <v>0</v>
      </c>
      <c r="H84" s="17"/>
      <c r="I84" s="18"/>
      <c r="J84" s="18"/>
      <c r="K84" s="18"/>
      <c r="L84" s="18"/>
      <c r="M84" s="18"/>
      <c r="N84" s="18"/>
      <c r="O84" s="17"/>
      <c r="P84" s="20"/>
      <c r="Q84" s="17"/>
      <c r="R84" s="20"/>
      <c r="S84" s="17"/>
      <c r="T84" s="67"/>
      <c r="U84" s="17"/>
      <c r="V84" s="20"/>
      <c r="W84" s="17"/>
      <c r="X84" s="20"/>
      <c r="Y84" s="17"/>
      <c r="Z84" s="20"/>
      <c r="AA84" s="120"/>
      <c r="AB84" s="103"/>
      <c r="AC84" s="103"/>
      <c r="AD84" s="103"/>
      <c r="AE84" s="103"/>
    </row>
    <row r="85" spans="1:31" ht="17.100000000000001" customHeight="1" thickBot="1" x14ac:dyDescent="0.25">
      <c r="A85" s="46"/>
      <c r="B85" s="12"/>
      <c r="C85" s="13"/>
      <c r="D85" s="11"/>
      <c r="E85" s="14"/>
      <c r="F85" s="14"/>
      <c r="G85" s="16">
        <f>SUM(H85:N85)</f>
        <v>0</v>
      </c>
      <c r="H85" s="17"/>
      <c r="I85" s="18"/>
      <c r="J85" s="18"/>
      <c r="K85" s="18"/>
      <c r="L85" s="18"/>
      <c r="M85" s="18"/>
      <c r="N85" s="18"/>
      <c r="O85" s="17"/>
      <c r="P85" s="20"/>
      <c r="Q85" s="17"/>
      <c r="R85" s="20"/>
      <c r="S85" s="17"/>
      <c r="T85" s="67"/>
      <c r="U85" s="17"/>
      <c r="V85" s="20"/>
      <c r="W85" s="17"/>
      <c r="X85" s="20"/>
      <c r="Y85" s="17"/>
      <c r="Z85" s="20"/>
      <c r="AA85" s="121"/>
      <c r="AB85" s="104"/>
      <c r="AC85" s="104"/>
      <c r="AD85" s="104"/>
      <c r="AE85" s="104"/>
    </row>
    <row r="86" spans="1:31" s="77" customFormat="1" ht="17.100000000000001" customHeight="1" thickTop="1" thickBot="1" x14ac:dyDescent="0.25">
      <c r="A86" s="87" t="s">
        <v>11</v>
      </c>
      <c r="B86" s="88"/>
      <c r="C86" s="31"/>
      <c r="D86" s="32">
        <f>SUM(D81:D85)</f>
        <v>0</v>
      </c>
      <c r="E86" s="33"/>
      <c r="F86" s="33"/>
      <c r="G86" s="32">
        <f>SUM(G81:G85)</f>
        <v>0</v>
      </c>
      <c r="H86" s="34">
        <f t="shared" ref="H86:AE86" si="12">SUM(H81:H85)</f>
        <v>0</v>
      </c>
      <c r="I86" s="35">
        <f t="shared" si="12"/>
        <v>0</v>
      </c>
      <c r="J86" s="35">
        <f t="shared" si="12"/>
        <v>0</v>
      </c>
      <c r="K86" s="35">
        <f t="shared" si="12"/>
        <v>0</v>
      </c>
      <c r="L86" s="35">
        <f t="shared" si="12"/>
        <v>0</v>
      </c>
      <c r="M86" s="35">
        <f t="shared" si="12"/>
        <v>0</v>
      </c>
      <c r="N86" s="35">
        <f t="shared" si="12"/>
        <v>0</v>
      </c>
      <c r="O86" s="34">
        <f t="shared" si="12"/>
        <v>0</v>
      </c>
      <c r="P86" s="36">
        <f t="shared" si="12"/>
        <v>0</v>
      </c>
      <c r="Q86" s="34">
        <f t="shared" si="12"/>
        <v>0</v>
      </c>
      <c r="R86" s="36">
        <f t="shared" si="12"/>
        <v>0</v>
      </c>
      <c r="S86" s="34">
        <f t="shared" si="12"/>
        <v>0</v>
      </c>
      <c r="T86" s="36">
        <f t="shared" si="12"/>
        <v>0</v>
      </c>
      <c r="U86" s="34">
        <f t="shared" si="12"/>
        <v>0</v>
      </c>
      <c r="V86" s="36">
        <f t="shared" si="12"/>
        <v>0</v>
      </c>
      <c r="W86" s="34">
        <f t="shared" si="12"/>
        <v>0</v>
      </c>
      <c r="X86" s="36">
        <f t="shared" si="12"/>
        <v>0</v>
      </c>
      <c r="Y86" s="34">
        <f t="shared" si="12"/>
        <v>0</v>
      </c>
      <c r="Z86" s="36">
        <f t="shared" si="12"/>
        <v>0</v>
      </c>
      <c r="AA86" s="36">
        <f t="shared" si="12"/>
        <v>0</v>
      </c>
      <c r="AB86" s="36">
        <f t="shared" si="12"/>
        <v>0</v>
      </c>
      <c r="AC86" s="36">
        <f t="shared" si="12"/>
        <v>0</v>
      </c>
      <c r="AD86" s="36">
        <f t="shared" si="12"/>
        <v>0</v>
      </c>
      <c r="AE86" s="36">
        <f t="shared" si="12"/>
        <v>0</v>
      </c>
    </row>
    <row r="87" spans="1:31" ht="17.100000000000001" customHeight="1" thickTop="1" thickBot="1" x14ac:dyDescent="0.25">
      <c r="A87" s="235" t="s">
        <v>36</v>
      </c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7"/>
    </row>
    <row r="88" spans="1:31" ht="17.100000000000001" customHeight="1" thickTop="1" x14ac:dyDescent="0.2">
      <c r="A88" s="10"/>
      <c r="B88" s="89"/>
      <c r="C88" s="56"/>
      <c r="D88" s="10"/>
      <c r="E88" s="57"/>
      <c r="F88" s="57"/>
      <c r="G88" s="58">
        <f>SUM(H88:N88)</f>
        <v>0</v>
      </c>
      <c r="H88" s="61"/>
      <c r="I88" s="90"/>
      <c r="J88" s="90"/>
      <c r="K88" s="90"/>
      <c r="L88" s="90"/>
      <c r="M88" s="90"/>
      <c r="N88" s="90"/>
      <c r="O88" s="61"/>
      <c r="P88" s="59"/>
      <c r="Q88" s="61"/>
      <c r="R88" s="59"/>
      <c r="S88" s="61"/>
      <c r="T88" s="91"/>
      <c r="U88" s="61"/>
      <c r="V88" s="59"/>
      <c r="W88" s="61"/>
      <c r="X88" s="59"/>
      <c r="Y88" s="61"/>
      <c r="Z88" s="59"/>
      <c r="AA88" s="119"/>
      <c r="AB88" s="107"/>
      <c r="AC88" s="107"/>
      <c r="AD88" s="107"/>
      <c r="AE88" s="107"/>
    </row>
    <row r="89" spans="1:31" ht="17.100000000000001" customHeight="1" x14ac:dyDescent="0.2">
      <c r="A89" s="11"/>
      <c r="B89" s="12"/>
      <c r="C89" s="13"/>
      <c r="D89" s="11"/>
      <c r="E89" s="14"/>
      <c r="F89" s="14"/>
      <c r="G89" s="16">
        <f>SUM(H89:N89)</f>
        <v>0</v>
      </c>
      <c r="H89" s="17"/>
      <c r="I89" s="18"/>
      <c r="J89" s="18"/>
      <c r="K89" s="18"/>
      <c r="L89" s="18"/>
      <c r="M89" s="18"/>
      <c r="N89" s="18"/>
      <c r="O89" s="17"/>
      <c r="P89" s="20"/>
      <c r="Q89" s="17"/>
      <c r="R89" s="20"/>
      <c r="S89" s="17"/>
      <c r="T89" s="67"/>
      <c r="U89" s="17"/>
      <c r="V89" s="20"/>
      <c r="W89" s="17"/>
      <c r="X89" s="20"/>
      <c r="Y89" s="17"/>
      <c r="Z89" s="20"/>
      <c r="AA89" s="120"/>
      <c r="AB89" s="103"/>
      <c r="AC89" s="103"/>
      <c r="AD89" s="103"/>
      <c r="AE89" s="103"/>
    </row>
    <row r="90" spans="1:31" ht="17.100000000000001" customHeight="1" x14ac:dyDescent="0.2">
      <c r="A90" s="11"/>
      <c r="B90" s="12"/>
      <c r="C90" s="13"/>
      <c r="D90" s="11"/>
      <c r="E90" s="14"/>
      <c r="F90" s="14"/>
      <c r="G90" s="16">
        <f>SUM(H90:N90)</f>
        <v>0</v>
      </c>
      <c r="H90" s="17"/>
      <c r="I90" s="18"/>
      <c r="J90" s="18"/>
      <c r="K90" s="18"/>
      <c r="L90" s="18"/>
      <c r="M90" s="18"/>
      <c r="N90" s="18"/>
      <c r="O90" s="17"/>
      <c r="P90" s="20"/>
      <c r="Q90" s="17"/>
      <c r="R90" s="20"/>
      <c r="S90" s="17"/>
      <c r="T90" s="67"/>
      <c r="U90" s="17"/>
      <c r="V90" s="20"/>
      <c r="W90" s="17"/>
      <c r="X90" s="20"/>
      <c r="Y90" s="17"/>
      <c r="Z90" s="20"/>
      <c r="AA90" s="120"/>
      <c r="AB90" s="103"/>
      <c r="AC90" s="103"/>
      <c r="AD90" s="103"/>
      <c r="AE90" s="103"/>
    </row>
    <row r="91" spans="1:31" ht="17.100000000000001" customHeight="1" x14ac:dyDescent="0.2">
      <c r="A91" s="11"/>
      <c r="B91" s="12"/>
      <c r="C91" s="13"/>
      <c r="D91" s="11"/>
      <c r="E91" s="14"/>
      <c r="F91" s="14"/>
      <c r="G91" s="16">
        <f>SUM(H91:N91)</f>
        <v>0</v>
      </c>
      <c r="H91" s="17"/>
      <c r="I91" s="18"/>
      <c r="J91" s="18"/>
      <c r="K91" s="18"/>
      <c r="L91" s="18"/>
      <c r="M91" s="18"/>
      <c r="N91" s="18"/>
      <c r="O91" s="17"/>
      <c r="P91" s="20"/>
      <c r="Q91" s="17"/>
      <c r="R91" s="20"/>
      <c r="S91" s="17"/>
      <c r="T91" s="67"/>
      <c r="U91" s="17"/>
      <c r="V91" s="20"/>
      <c r="W91" s="17"/>
      <c r="X91" s="20"/>
      <c r="Y91" s="17"/>
      <c r="Z91" s="20"/>
      <c r="AA91" s="120"/>
      <c r="AB91" s="103"/>
      <c r="AC91" s="103"/>
      <c r="AD91" s="103"/>
      <c r="AE91" s="103"/>
    </row>
    <row r="92" spans="1:31" ht="17.100000000000001" customHeight="1" thickBot="1" x14ac:dyDescent="0.25">
      <c r="A92" s="46"/>
      <c r="B92" s="12"/>
      <c r="C92" s="13"/>
      <c r="D92" s="11"/>
      <c r="E92" s="14"/>
      <c r="F92" s="14"/>
      <c r="G92" s="16">
        <f>SUM(H92:N92)</f>
        <v>0</v>
      </c>
      <c r="H92" s="17"/>
      <c r="I92" s="18"/>
      <c r="J92" s="18"/>
      <c r="K92" s="18"/>
      <c r="L92" s="18"/>
      <c r="M92" s="18"/>
      <c r="N92" s="18"/>
      <c r="O92" s="17"/>
      <c r="P92" s="20"/>
      <c r="Q92" s="17"/>
      <c r="R92" s="20"/>
      <c r="S92" s="17"/>
      <c r="T92" s="67"/>
      <c r="U92" s="17"/>
      <c r="V92" s="20"/>
      <c r="W92" s="17"/>
      <c r="X92" s="20"/>
      <c r="Y92" s="17"/>
      <c r="Z92" s="20"/>
      <c r="AA92" s="121"/>
      <c r="AB92" s="104"/>
      <c r="AC92" s="104"/>
      <c r="AD92" s="104"/>
      <c r="AE92" s="104"/>
    </row>
    <row r="93" spans="1:31" s="77" customFormat="1" ht="17.100000000000001" customHeight="1" thickTop="1" thickBot="1" x14ac:dyDescent="0.25">
      <c r="A93" s="242" t="s">
        <v>11</v>
      </c>
      <c r="B93" s="243"/>
      <c r="C93" s="31"/>
      <c r="D93" s="32">
        <f>SUM(D88:D92)</f>
        <v>0</v>
      </c>
      <c r="E93" s="33"/>
      <c r="F93" s="33"/>
      <c r="G93" s="32">
        <f>SUM(G88:G92)</f>
        <v>0</v>
      </c>
      <c r="H93" s="34">
        <f t="shared" ref="H93:AE93" si="13">SUM(H88:H92)</f>
        <v>0</v>
      </c>
      <c r="I93" s="35">
        <f t="shared" si="13"/>
        <v>0</v>
      </c>
      <c r="J93" s="35">
        <f t="shared" si="13"/>
        <v>0</v>
      </c>
      <c r="K93" s="35">
        <f t="shared" si="13"/>
        <v>0</v>
      </c>
      <c r="L93" s="35">
        <f t="shared" si="13"/>
        <v>0</v>
      </c>
      <c r="M93" s="35">
        <f t="shared" si="13"/>
        <v>0</v>
      </c>
      <c r="N93" s="35">
        <f t="shared" si="13"/>
        <v>0</v>
      </c>
      <c r="O93" s="34">
        <f t="shared" si="13"/>
        <v>0</v>
      </c>
      <c r="P93" s="36">
        <f t="shared" si="13"/>
        <v>0</v>
      </c>
      <c r="Q93" s="34">
        <f t="shared" si="13"/>
        <v>0</v>
      </c>
      <c r="R93" s="36">
        <f t="shared" si="13"/>
        <v>0</v>
      </c>
      <c r="S93" s="34">
        <f t="shared" si="13"/>
        <v>0</v>
      </c>
      <c r="T93" s="36">
        <f t="shared" si="13"/>
        <v>0</v>
      </c>
      <c r="U93" s="34">
        <f t="shared" si="13"/>
        <v>0</v>
      </c>
      <c r="V93" s="36">
        <f t="shared" si="13"/>
        <v>0</v>
      </c>
      <c r="W93" s="34">
        <f t="shared" si="13"/>
        <v>0</v>
      </c>
      <c r="X93" s="36">
        <f t="shared" si="13"/>
        <v>0</v>
      </c>
      <c r="Y93" s="34">
        <f t="shared" si="13"/>
        <v>0</v>
      </c>
      <c r="Z93" s="36">
        <f t="shared" si="13"/>
        <v>0</v>
      </c>
      <c r="AA93" s="36">
        <f t="shared" si="13"/>
        <v>0</v>
      </c>
      <c r="AB93" s="36">
        <f t="shared" si="13"/>
        <v>0</v>
      </c>
      <c r="AC93" s="36">
        <f t="shared" si="13"/>
        <v>0</v>
      </c>
      <c r="AD93" s="36">
        <f t="shared" si="13"/>
        <v>0</v>
      </c>
      <c r="AE93" s="36">
        <f t="shared" si="13"/>
        <v>0</v>
      </c>
    </row>
    <row r="94" spans="1:31" ht="17.100000000000001" customHeight="1" thickTop="1" thickBot="1" x14ac:dyDescent="0.25">
      <c r="A94" s="232" t="s">
        <v>34</v>
      </c>
      <c r="B94" s="233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4"/>
    </row>
    <row r="95" spans="1:31" ht="17.100000000000001" customHeight="1" thickTop="1" thickBot="1" x14ac:dyDescent="0.25">
      <c r="A95" s="127"/>
      <c r="B95" s="128" t="s">
        <v>19</v>
      </c>
      <c r="C95" s="129"/>
      <c r="D95" s="68"/>
      <c r="E95" s="130"/>
      <c r="F95" s="131"/>
      <c r="G95" s="132"/>
      <c r="H95" s="133"/>
      <c r="I95" s="134"/>
      <c r="J95" s="134"/>
      <c r="K95" s="134"/>
      <c r="L95" s="134"/>
      <c r="M95" s="134"/>
      <c r="N95" s="135"/>
      <c r="O95" s="133"/>
      <c r="P95" s="135"/>
      <c r="Q95" s="136"/>
      <c r="R95" s="137"/>
      <c r="S95" s="133"/>
      <c r="T95" s="135"/>
      <c r="U95" s="136"/>
      <c r="V95" s="137"/>
      <c r="W95" s="133"/>
      <c r="X95" s="135"/>
      <c r="Y95" s="136"/>
      <c r="Z95" s="135"/>
      <c r="AA95" s="123"/>
      <c r="AB95" s="107"/>
      <c r="AC95" s="107"/>
      <c r="AD95" s="107"/>
      <c r="AE95" s="107"/>
    </row>
    <row r="96" spans="1:31" s="71" customFormat="1" ht="17.100000000000001" customHeight="1" thickTop="1" thickBot="1" x14ac:dyDescent="0.25">
      <c r="A96" s="280" t="s">
        <v>14</v>
      </c>
      <c r="B96" s="281"/>
      <c r="C96" s="143"/>
      <c r="D96" s="138">
        <f>D13+D20+D27+D34+D41+D48+D56+D63+D71+D78+D86+D93+D95</f>
        <v>0</v>
      </c>
      <c r="E96" s="270">
        <f>E95+E41+E34+E27+E20+E13+E63+E71+E78+E86+E93</f>
        <v>0</v>
      </c>
      <c r="F96" s="271"/>
      <c r="G96" s="138">
        <f>G13+G20+G27+G34+G41+G48+G56+G63+G71+G78+G86+G93+G95</f>
        <v>0</v>
      </c>
      <c r="H96" s="138">
        <f t="shared" ref="H96:AE96" si="14">H13+H20+H27+H34+H41+H48+H56+H63+H71+H78+H86+H93+H95</f>
        <v>0</v>
      </c>
      <c r="I96" s="138">
        <f t="shared" si="14"/>
        <v>0</v>
      </c>
      <c r="J96" s="138">
        <f t="shared" si="14"/>
        <v>0</v>
      </c>
      <c r="K96" s="138">
        <f t="shared" si="14"/>
        <v>0</v>
      </c>
      <c r="L96" s="138">
        <f t="shared" si="14"/>
        <v>0</v>
      </c>
      <c r="M96" s="138">
        <f t="shared" si="14"/>
        <v>0</v>
      </c>
      <c r="N96" s="138">
        <f t="shared" si="14"/>
        <v>0</v>
      </c>
      <c r="O96" s="138">
        <f t="shared" si="14"/>
        <v>0</v>
      </c>
      <c r="P96" s="138">
        <f t="shared" si="14"/>
        <v>0</v>
      </c>
      <c r="Q96" s="138">
        <f t="shared" si="14"/>
        <v>0</v>
      </c>
      <c r="R96" s="138">
        <f t="shared" si="14"/>
        <v>0</v>
      </c>
      <c r="S96" s="138">
        <f t="shared" si="14"/>
        <v>0</v>
      </c>
      <c r="T96" s="138">
        <f t="shared" si="14"/>
        <v>0</v>
      </c>
      <c r="U96" s="138">
        <f t="shared" si="14"/>
        <v>0</v>
      </c>
      <c r="V96" s="138">
        <f t="shared" si="14"/>
        <v>0</v>
      </c>
      <c r="W96" s="138">
        <f t="shared" si="14"/>
        <v>0</v>
      </c>
      <c r="X96" s="138">
        <f t="shared" si="14"/>
        <v>0</v>
      </c>
      <c r="Y96" s="138">
        <f t="shared" si="14"/>
        <v>0</v>
      </c>
      <c r="Z96" s="138">
        <f t="shared" si="14"/>
        <v>0</v>
      </c>
      <c r="AA96" s="138">
        <f t="shared" si="14"/>
        <v>0</v>
      </c>
      <c r="AB96" s="138">
        <f t="shared" si="14"/>
        <v>0</v>
      </c>
      <c r="AC96" s="138">
        <f t="shared" si="14"/>
        <v>0</v>
      </c>
      <c r="AD96" s="138">
        <f t="shared" si="14"/>
        <v>0</v>
      </c>
      <c r="AE96" s="138">
        <f t="shared" si="14"/>
        <v>0</v>
      </c>
    </row>
    <row r="97" spans="1:31" ht="17.100000000000001" customHeight="1" thickTop="1" x14ac:dyDescent="0.2">
      <c r="A97" s="273"/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E97" s="139"/>
    </row>
    <row r="98" spans="1:31" ht="12.95" customHeight="1" thickBot="1" x14ac:dyDescent="0.25">
      <c r="A98" s="146"/>
      <c r="B98" s="146"/>
      <c r="C98" s="147"/>
      <c r="D98" s="146"/>
      <c r="E98" s="146" t="s">
        <v>16</v>
      </c>
      <c r="F98" s="146"/>
      <c r="G98" s="148">
        <f>SUM(O96:Z96)</f>
        <v>0</v>
      </c>
      <c r="H98" s="146"/>
      <c r="I98" s="146"/>
      <c r="J98" s="146"/>
      <c r="K98" s="146"/>
      <c r="L98" s="146"/>
      <c r="M98" s="146"/>
      <c r="N98" s="146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149"/>
      <c r="AB98" s="149"/>
      <c r="AC98" s="149"/>
      <c r="AD98" s="149"/>
      <c r="AE98" s="150"/>
    </row>
    <row r="99" spans="1:31" ht="13.5" customHeight="1" thickTop="1" thickBot="1" x14ac:dyDescent="0.25">
      <c r="A99" s="146"/>
      <c r="B99" s="146"/>
      <c r="C99" s="147"/>
      <c r="D99" s="146"/>
      <c r="E99" s="146" t="s">
        <v>17</v>
      </c>
      <c r="F99" s="146"/>
      <c r="G99" s="148">
        <f>SUM(H96:N96)</f>
        <v>0</v>
      </c>
      <c r="H99" s="146"/>
      <c r="I99" s="146"/>
      <c r="J99" s="265" t="s">
        <v>13</v>
      </c>
      <c r="K99" s="265"/>
      <c r="L99" s="265"/>
      <c r="M99" s="265"/>
      <c r="N99" s="266"/>
      <c r="O99" s="151">
        <f>COUNTIF($E8:$E97,1)</f>
        <v>0</v>
      </c>
      <c r="P99" s="152">
        <f>COUNTIF($F8:$F97,1)</f>
        <v>0</v>
      </c>
      <c r="Q99" s="151">
        <f>COUNTIF($E8:$E97,2)</f>
        <v>0</v>
      </c>
      <c r="R99" s="152">
        <f>COUNTIF($F8:$F97,2)</f>
        <v>0</v>
      </c>
      <c r="S99" s="151">
        <f>COUNTIF($E8:$E97,3)</f>
        <v>0</v>
      </c>
      <c r="T99" s="152">
        <f>COUNTIF($F8:$F97,3)</f>
        <v>0</v>
      </c>
      <c r="U99" s="151">
        <f>COUNTIF($E8:$E97,4)</f>
        <v>0</v>
      </c>
      <c r="V99" s="152">
        <f>COUNTIF($F8:$F97,4)</f>
        <v>0</v>
      </c>
      <c r="W99" s="151">
        <f>COUNTIF($E8:$E97,5)</f>
        <v>0</v>
      </c>
      <c r="X99" s="152">
        <f>COUNTIF($F8:$F97,5)</f>
        <v>0</v>
      </c>
      <c r="Y99" s="151">
        <f>COUNTIF($E8:$E97,6)</f>
        <v>0</v>
      </c>
      <c r="Z99" s="152">
        <f>COUNTIF($F8:$F97,6)</f>
        <v>0</v>
      </c>
      <c r="AA99" s="149"/>
      <c r="AB99" s="149"/>
      <c r="AC99" s="149"/>
      <c r="AD99" s="149"/>
      <c r="AE99" s="150"/>
    </row>
    <row r="100" spans="1:31" ht="12.95" customHeight="1" thickTop="1" x14ac:dyDescent="0.2">
      <c r="A100" s="146"/>
      <c r="B100" s="146"/>
      <c r="C100" s="147"/>
      <c r="D100" s="146"/>
      <c r="E100" s="146"/>
      <c r="F100" s="146"/>
      <c r="G100" s="148" t="str">
        <f>IF(G98=G99,"","BŁĄD !!! SPRAWDŹ WIERSZ OGÓŁEM")</f>
        <v/>
      </c>
      <c r="H100" s="146"/>
      <c r="I100" s="146"/>
      <c r="J100" s="146"/>
      <c r="K100" s="146"/>
      <c r="L100" s="146"/>
      <c r="M100" s="146"/>
      <c r="N100" s="146"/>
      <c r="O100" s="146" t="str">
        <f>IF(O99&gt;8,"za dużo E","")</f>
        <v/>
      </c>
      <c r="P100" s="146"/>
      <c r="Q100" s="146" t="str">
        <f>IF(Q99&gt;8,"za dużo E","")</f>
        <v/>
      </c>
      <c r="R100" s="146"/>
      <c r="S100" s="146" t="str">
        <f>IF(S99&gt;8,"za dużo E","")</f>
        <v/>
      </c>
      <c r="T100" s="146"/>
      <c r="U100" s="146" t="str">
        <f>IF(U99&gt;8,"za dużo E","")</f>
        <v/>
      </c>
      <c r="V100" s="146"/>
      <c r="W100" s="146" t="str">
        <f>IF(W99&gt;8,"za dużo E","")</f>
        <v/>
      </c>
      <c r="X100" s="146"/>
      <c r="Y100" s="146" t="str">
        <f>IF(Y99&gt;8,"za dużo E","")</f>
        <v/>
      </c>
      <c r="Z100" s="146"/>
      <c r="AA100" s="149"/>
      <c r="AB100" s="149"/>
      <c r="AC100" s="149"/>
      <c r="AD100" s="149"/>
      <c r="AE100" s="150"/>
    </row>
    <row r="101" spans="1:31" ht="17.100000000000001" customHeight="1" x14ac:dyDescent="0.2">
      <c r="A101" s="274" t="s">
        <v>57</v>
      </c>
      <c r="B101" s="275"/>
      <c r="C101" s="275"/>
      <c r="D101" s="275"/>
      <c r="E101" s="275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5"/>
      <c r="AE101" s="276"/>
    </row>
    <row r="102" spans="1:31" ht="17.100000000000001" customHeight="1" x14ac:dyDescent="0.2">
      <c r="A102" s="277"/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9"/>
    </row>
    <row r="103" spans="1:31" ht="17.100000000000001" customHeight="1" x14ac:dyDescent="0.2">
      <c r="A103" s="241" t="s">
        <v>47</v>
      </c>
      <c r="B103" s="282"/>
      <c r="C103" s="282"/>
      <c r="D103" s="282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</row>
    <row r="104" spans="1:31" ht="14.25" customHeight="1" x14ac:dyDescent="0.2">
      <c r="A104" s="282"/>
      <c r="B104" s="282"/>
      <c r="C104" s="28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</row>
    <row r="105" spans="1:31" ht="30.75" customHeight="1" x14ac:dyDescent="0.2">
      <c r="A105" s="241" t="s">
        <v>58</v>
      </c>
      <c r="B105" s="241"/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39" t="e">
        <f>(AA96/D96)*100</f>
        <v>#DIV/0!</v>
      </c>
      <c r="AB105" s="239"/>
      <c r="AC105" s="239"/>
      <c r="AD105" s="239"/>
      <c r="AE105" s="239"/>
    </row>
    <row r="106" spans="1:31" ht="28.5" customHeight="1" x14ac:dyDescent="0.2">
      <c r="A106" s="241" t="s">
        <v>48</v>
      </c>
      <c r="B106" s="241"/>
      <c r="C106" s="241"/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39" t="e">
        <f>(AB96/D96)*100</f>
        <v>#DIV/0!</v>
      </c>
      <c r="AB106" s="239"/>
      <c r="AC106" s="239"/>
      <c r="AD106" s="239"/>
      <c r="AE106" s="239"/>
    </row>
    <row r="107" spans="1:31" ht="17.100000000000001" customHeight="1" x14ac:dyDescent="0.2">
      <c r="A107" s="238" t="s">
        <v>52</v>
      </c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8"/>
      <c r="Z107" s="238"/>
      <c r="AA107" s="225" t="e">
        <f>AD96*100/D96</f>
        <v>#DIV/0!</v>
      </c>
      <c r="AB107" s="225"/>
      <c r="AC107" s="225"/>
      <c r="AD107" s="225"/>
      <c r="AE107" s="225"/>
    </row>
    <row r="108" spans="1:31" ht="30.75" customHeight="1" x14ac:dyDescent="0.2">
      <c r="A108" s="238"/>
      <c r="B108" s="238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  <c r="AA108" s="225"/>
      <c r="AB108" s="225"/>
      <c r="AC108" s="225"/>
      <c r="AD108" s="225"/>
      <c r="AE108" s="225"/>
    </row>
    <row r="109" spans="1:31" ht="17.100000000000001" customHeight="1" x14ac:dyDescent="0.2">
      <c r="A109" s="238" t="s">
        <v>49</v>
      </c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25" t="e">
        <f>AE96/D96*100</f>
        <v>#DIV/0!</v>
      </c>
      <c r="AB109" s="225"/>
      <c r="AC109" s="225"/>
      <c r="AD109" s="225"/>
      <c r="AE109" s="225"/>
    </row>
    <row r="110" spans="1:31" ht="17.100000000000001" customHeight="1" x14ac:dyDescent="0.2">
      <c r="A110" s="240"/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  <c r="AA110" s="225"/>
      <c r="AB110" s="225"/>
      <c r="AC110" s="225"/>
      <c r="AD110" s="225"/>
      <c r="AE110" s="225"/>
    </row>
    <row r="111" spans="1:31" ht="17.100000000000001" customHeight="1" x14ac:dyDescent="0.2">
      <c r="G111" s="77"/>
      <c r="AA111" s="144"/>
      <c r="AB111" s="144"/>
      <c r="AC111" s="144"/>
      <c r="AD111" s="144"/>
      <c r="AE111" s="144"/>
    </row>
    <row r="112" spans="1:31" ht="17.100000000000001" customHeight="1" x14ac:dyDescent="0.2">
      <c r="G112" s="77"/>
      <c r="AA112" s="145"/>
      <c r="AB112" s="145"/>
      <c r="AC112" s="145"/>
      <c r="AD112" s="145"/>
      <c r="AE112" s="145"/>
    </row>
    <row r="113" spans="7:7" ht="17.100000000000001" customHeight="1" x14ac:dyDescent="0.2">
      <c r="G113" s="77"/>
    </row>
    <row r="114" spans="7:7" ht="17.100000000000001" customHeight="1" x14ac:dyDescent="0.2">
      <c r="G114" s="77"/>
    </row>
    <row r="115" spans="7:7" ht="17.100000000000001" customHeight="1" x14ac:dyDescent="0.2">
      <c r="G115" s="77"/>
    </row>
    <row r="116" spans="7:7" ht="17.100000000000001" customHeight="1" x14ac:dyDescent="0.2">
      <c r="G116" s="77"/>
    </row>
    <row r="117" spans="7:7" ht="17.100000000000001" customHeight="1" x14ac:dyDescent="0.2">
      <c r="G117" s="77"/>
    </row>
    <row r="118" spans="7:7" ht="17.100000000000001" customHeight="1" x14ac:dyDescent="0.2">
      <c r="G118" s="77"/>
    </row>
    <row r="119" spans="7:7" ht="17.100000000000001" customHeight="1" x14ac:dyDescent="0.2">
      <c r="G119" s="77"/>
    </row>
    <row r="120" spans="7:7" ht="17.100000000000001" customHeight="1" x14ac:dyDescent="0.2">
      <c r="G120" s="77"/>
    </row>
    <row r="121" spans="7:7" ht="17.100000000000001" customHeight="1" x14ac:dyDescent="0.2">
      <c r="G121" s="77"/>
    </row>
    <row r="122" spans="7:7" ht="17.100000000000001" customHeight="1" x14ac:dyDescent="0.2">
      <c r="G122" s="77"/>
    </row>
    <row r="123" spans="7:7" ht="17.100000000000001" customHeight="1" x14ac:dyDescent="0.2">
      <c r="G123" s="77"/>
    </row>
    <row r="124" spans="7:7" ht="17.100000000000001" customHeight="1" x14ac:dyDescent="0.2">
      <c r="G124" s="77"/>
    </row>
    <row r="125" spans="7:7" ht="17.100000000000001" customHeight="1" x14ac:dyDescent="0.2">
      <c r="G125" s="77"/>
    </row>
    <row r="126" spans="7:7" ht="17.100000000000001" customHeight="1" x14ac:dyDescent="0.2">
      <c r="G126" s="77"/>
    </row>
    <row r="127" spans="7:7" ht="17.100000000000001" customHeight="1" x14ac:dyDescent="0.2">
      <c r="G127" s="77"/>
    </row>
    <row r="128" spans="7:7" ht="17.100000000000001" customHeight="1" x14ac:dyDescent="0.2">
      <c r="G128" s="77"/>
    </row>
    <row r="129" spans="7:7" ht="17.100000000000001" customHeight="1" x14ac:dyDescent="0.2">
      <c r="G129" s="77"/>
    </row>
    <row r="130" spans="7:7" ht="17.100000000000001" customHeight="1" x14ac:dyDescent="0.2">
      <c r="G130" s="77"/>
    </row>
    <row r="131" spans="7:7" ht="17.100000000000001" customHeight="1" x14ac:dyDescent="0.2">
      <c r="G131" s="77"/>
    </row>
    <row r="132" spans="7:7" ht="17.100000000000001" customHeight="1" x14ac:dyDescent="0.2">
      <c r="G132" s="77"/>
    </row>
    <row r="133" spans="7:7" ht="17.100000000000001" customHeight="1" x14ac:dyDescent="0.2">
      <c r="G133" s="77"/>
    </row>
    <row r="134" spans="7:7" ht="17.100000000000001" customHeight="1" x14ac:dyDescent="0.2">
      <c r="G134" s="77"/>
    </row>
    <row r="135" spans="7:7" ht="17.100000000000001" customHeight="1" x14ac:dyDescent="0.2">
      <c r="G135" s="77"/>
    </row>
    <row r="136" spans="7:7" ht="17.100000000000001" customHeight="1" x14ac:dyDescent="0.2">
      <c r="G136" s="77"/>
    </row>
    <row r="137" spans="7:7" ht="17.100000000000001" customHeight="1" x14ac:dyDescent="0.2">
      <c r="G137" s="77"/>
    </row>
    <row r="138" spans="7:7" ht="17.100000000000001" customHeight="1" x14ac:dyDescent="0.2">
      <c r="G138" s="77"/>
    </row>
    <row r="139" spans="7:7" ht="17.100000000000001" customHeight="1" x14ac:dyDescent="0.2">
      <c r="G139" s="77"/>
    </row>
    <row r="140" spans="7:7" ht="17.100000000000001" customHeight="1" x14ac:dyDescent="0.2">
      <c r="G140" s="77"/>
    </row>
    <row r="141" spans="7:7" ht="17.100000000000001" customHeight="1" x14ac:dyDescent="0.2">
      <c r="G141" s="77"/>
    </row>
    <row r="142" spans="7:7" ht="17.100000000000001" customHeight="1" x14ac:dyDescent="0.2">
      <c r="G142" s="77"/>
    </row>
    <row r="143" spans="7:7" ht="17.100000000000001" customHeight="1" x14ac:dyDescent="0.2">
      <c r="G143" s="77"/>
    </row>
    <row r="144" spans="7:7" ht="17.100000000000001" customHeight="1" x14ac:dyDescent="0.2">
      <c r="G144" s="77"/>
    </row>
    <row r="145" spans="7:7" ht="17.100000000000001" customHeight="1" x14ac:dyDescent="0.2">
      <c r="G145" s="77"/>
    </row>
    <row r="146" spans="7:7" ht="17.100000000000001" customHeight="1" x14ac:dyDescent="0.2">
      <c r="G146" s="77"/>
    </row>
    <row r="147" spans="7:7" ht="17.100000000000001" customHeight="1" x14ac:dyDescent="0.2">
      <c r="G147" s="77"/>
    </row>
    <row r="148" spans="7:7" ht="17.100000000000001" customHeight="1" x14ac:dyDescent="0.2">
      <c r="G148" s="77"/>
    </row>
    <row r="149" spans="7:7" ht="17.100000000000001" customHeight="1" x14ac:dyDescent="0.2">
      <c r="G149" s="77"/>
    </row>
    <row r="150" spans="7:7" ht="17.100000000000001" customHeight="1" x14ac:dyDescent="0.2">
      <c r="G150" s="77"/>
    </row>
    <row r="151" spans="7:7" ht="17.100000000000001" customHeight="1" x14ac:dyDescent="0.2">
      <c r="G151" s="77"/>
    </row>
    <row r="152" spans="7:7" ht="17.100000000000001" customHeight="1" x14ac:dyDescent="0.2">
      <c r="G152" s="77"/>
    </row>
    <row r="153" spans="7:7" ht="17.100000000000001" customHeight="1" x14ac:dyDescent="0.2">
      <c r="G153" s="77"/>
    </row>
    <row r="154" spans="7:7" ht="17.100000000000001" customHeight="1" x14ac:dyDescent="0.2">
      <c r="G154" s="77"/>
    </row>
    <row r="155" spans="7:7" ht="17.100000000000001" customHeight="1" x14ac:dyDescent="0.2">
      <c r="G155" s="77"/>
    </row>
    <row r="156" spans="7:7" ht="17.100000000000001" customHeight="1" x14ac:dyDescent="0.2">
      <c r="G156" s="77"/>
    </row>
    <row r="157" spans="7:7" ht="17.100000000000001" customHeight="1" x14ac:dyDescent="0.2">
      <c r="G157" s="77"/>
    </row>
    <row r="158" spans="7:7" ht="17.100000000000001" customHeight="1" x14ac:dyDescent="0.2">
      <c r="G158" s="77"/>
    </row>
    <row r="159" spans="7:7" ht="17.100000000000001" customHeight="1" x14ac:dyDescent="0.2">
      <c r="G159" s="77"/>
    </row>
    <row r="160" spans="7:7" ht="17.100000000000001" customHeight="1" x14ac:dyDescent="0.2">
      <c r="G160" s="77"/>
    </row>
    <row r="161" spans="7:7" ht="17.100000000000001" customHeight="1" x14ac:dyDescent="0.2">
      <c r="G161" s="77"/>
    </row>
    <row r="162" spans="7:7" ht="17.100000000000001" customHeight="1" x14ac:dyDescent="0.2">
      <c r="G162" s="77"/>
    </row>
    <row r="163" spans="7:7" ht="17.100000000000001" customHeight="1" x14ac:dyDescent="0.2">
      <c r="G163" s="77"/>
    </row>
    <row r="164" spans="7:7" ht="17.100000000000001" customHeight="1" x14ac:dyDescent="0.2">
      <c r="G164" s="77"/>
    </row>
    <row r="165" spans="7:7" ht="17.100000000000001" customHeight="1" x14ac:dyDescent="0.2">
      <c r="G165" s="77"/>
    </row>
    <row r="166" spans="7:7" ht="17.100000000000001" customHeight="1" x14ac:dyDescent="0.2">
      <c r="G166" s="77"/>
    </row>
    <row r="167" spans="7:7" x14ac:dyDescent="0.2">
      <c r="G167" s="77"/>
    </row>
    <row r="168" spans="7:7" x14ac:dyDescent="0.2">
      <c r="G168" s="77"/>
    </row>
    <row r="169" spans="7:7" x14ac:dyDescent="0.2">
      <c r="G169" s="77"/>
    </row>
    <row r="170" spans="7:7" x14ac:dyDescent="0.2">
      <c r="G170" s="77"/>
    </row>
    <row r="171" spans="7:7" x14ac:dyDescent="0.2">
      <c r="G171" s="77"/>
    </row>
    <row r="172" spans="7:7" x14ac:dyDescent="0.2">
      <c r="G172" s="77"/>
    </row>
    <row r="173" spans="7:7" x14ac:dyDescent="0.2">
      <c r="G173" s="77"/>
    </row>
    <row r="174" spans="7:7" x14ac:dyDescent="0.2">
      <c r="G174" s="77"/>
    </row>
    <row r="175" spans="7:7" x14ac:dyDescent="0.2">
      <c r="G175" s="77"/>
    </row>
    <row r="176" spans="7:7" x14ac:dyDescent="0.2">
      <c r="G176" s="77"/>
    </row>
    <row r="177" spans="7:7" x14ac:dyDescent="0.2">
      <c r="G177" s="77"/>
    </row>
    <row r="178" spans="7:7" x14ac:dyDescent="0.2">
      <c r="G178" s="77"/>
    </row>
    <row r="179" spans="7:7" x14ac:dyDescent="0.2">
      <c r="G179" s="77"/>
    </row>
    <row r="180" spans="7:7" x14ac:dyDescent="0.2">
      <c r="G180" s="77"/>
    </row>
    <row r="181" spans="7:7" x14ac:dyDescent="0.2">
      <c r="G181" s="77"/>
    </row>
    <row r="182" spans="7:7" x14ac:dyDescent="0.2">
      <c r="G182" s="77"/>
    </row>
    <row r="183" spans="7:7" x14ac:dyDescent="0.2">
      <c r="G183" s="77"/>
    </row>
    <row r="184" spans="7:7" x14ac:dyDescent="0.2">
      <c r="G184" s="77"/>
    </row>
    <row r="185" spans="7:7" x14ac:dyDescent="0.2">
      <c r="G185" s="77"/>
    </row>
    <row r="186" spans="7:7" x14ac:dyDescent="0.2">
      <c r="G186" s="77"/>
    </row>
    <row r="187" spans="7:7" x14ac:dyDescent="0.2">
      <c r="G187" s="77"/>
    </row>
    <row r="188" spans="7:7" x14ac:dyDescent="0.2">
      <c r="G188" s="77"/>
    </row>
    <row r="189" spans="7:7" x14ac:dyDescent="0.2">
      <c r="G189" s="77"/>
    </row>
    <row r="190" spans="7:7" x14ac:dyDescent="0.2">
      <c r="G190" s="77"/>
    </row>
    <row r="191" spans="7:7" x14ac:dyDescent="0.2">
      <c r="G191" s="77"/>
    </row>
    <row r="192" spans="7:7" x14ac:dyDescent="0.2">
      <c r="G192" s="77"/>
    </row>
    <row r="193" spans="7:7" x14ac:dyDescent="0.2">
      <c r="G193" s="77"/>
    </row>
    <row r="194" spans="7:7" x14ac:dyDescent="0.2">
      <c r="G194" s="77"/>
    </row>
    <row r="195" spans="7:7" x14ac:dyDescent="0.2">
      <c r="G195" s="77"/>
    </row>
    <row r="196" spans="7:7" x14ac:dyDescent="0.2">
      <c r="G196" s="77"/>
    </row>
    <row r="197" spans="7:7" x14ac:dyDescent="0.2">
      <c r="G197" s="77"/>
    </row>
    <row r="198" spans="7:7" x14ac:dyDescent="0.2">
      <c r="G198" s="77"/>
    </row>
    <row r="199" spans="7:7" x14ac:dyDescent="0.2">
      <c r="G199" s="77"/>
    </row>
    <row r="200" spans="7:7" x14ac:dyDescent="0.2">
      <c r="G200" s="77"/>
    </row>
    <row r="201" spans="7:7" x14ac:dyDescent="0.2">
      <c r="G201" s="77"/>
    </row>
    <row r="202" spans="7:7" x14ac:dyDescent="0.2">
      <c r="G202" s="77"/>
    </row>
    <row r="203" spans="7:7" x14ac:dyDescent="0.2">
      <c r="G203" s="77"/>
    </row>
    <row r="204" spans="7:7" x14ac:dyDescent="0.2">
      <c r="G204" s="77"/>
    </row>
    <row r="205" spans="7:7" x14ac:dyDescent="0.2">
      <c r="G205" s="77"/>
    </row>
    <row r="206" spans="7:7" x14ac:dyDescent="0.2">
      <c r="G206" s="77"/>
    </row>
    <row r="207" spans="7:7" x14ac:dyDescent="0.2">
      <c r="G207" s="77"/>
    </row>
    <row r="208" spans="7:7" x14ac:dyDescent="0.2">
      <c r="G208" s="77"/>
    </row>
    <row r="209" spans="7:7" x14ac:dyDescent="0.2">
      <c r="G209" s="77"/>
    </row>
    <row r="210" spans="7:7" x14ac:dyDescent="0.2">
      <c r="G210" s="77"/>
    </row>
    <row r="211" spans="7:7" x14ac:dyDescent="0.2">
      <c r="G211" s="77"/>
    </row>
    <row r="212" spans="7:7" x14ac:dyDescent="0.2">
      <c r="G212" s="77"/>
    </row>
    <row r="213" spans="7:7" x14ac:dyDescent="0.2">
      <c r="G213" s="77"/>
    </row>
    <row r="214" spans="7:7" x14ac:dyDescent="0.2">
      <c r="G214" s="77"/>
    </row>
    <row r="215" spans="7:7" x14ac:dyDescent="0.2">
      <c r="G215" s="77"/>
    </row>
    <row r="216" spans="7:7" x14ac:dyDescent="0.2">
      <c r="G216" s="77"/>
    </row>
    <row r="217" spans="7:7" x14ac:dyDescent="0.2">
      <c r="G217" s="77"/>
    </row>
    <row r="218" spans="7:7" x14ac:dyDescent="0.2">
      <c r="G218" s="77"/>
    </row>
    <row r="219" spans="7:7" x14ac:dyDescent="0.2">
      <c r="G219" s="77"/>
    </row>
    <row r="220" spans="7:7" x14ac:dyDescent="0.2">
      <c r="G220" s="77"/>
    </row>
    <row r="221" spans="7:7" x14ac:dyDescent="0.2">
      <c r="G221" s="77"/>
    </row>
    <row r="222" spans="7:7" x14ac:dyDescent="0.2">
      <c r="G222" s="77"/>
    </row>
    <row r="223" spans="7:7" x14ac:dyDescent="0.2">
      <c r="G223" s="77"/>
    </row>
    <row r="224" spans="7:7" x14ac:dyDescent="0.2">
      <c r="G224" s="77"/>
    </row>
    <row r="225" spans="7:7" x14ac:dyDescent="0.2">
      <c r="G225" s="77"/>
    </row>
    <row r="226" spans="7:7" x14ac:dyDescent="0.2">
      <c r="G226" s="77"/>
    </row>
    <row r="227" spans="7:7" x14ac:dyDescent="0.2">
      <c r="G227" s="77"/>
    </row>
    <row r="228" spans="7:7" x14ac:dyDescent="0.2">
      <c r="G228" s="77"/>
    </row>
    <row r="229" spans="7:7" x14ac:dyDescent="0.2">
      <c r="G229" s="77"/>
    </row>
    <row r="230" spans="7:7" x14ac:dyDescent="0.2">
      <c r="G230" s="77"/>
    </row>
    <row r="231" spans="7:7" x14ac:dyDescent="0.2">
      <c r="G231" s="77"/>
    </row>
    <row r="232" spans="7:7" x14ac:dyDescent="0.2">
      <c r="G232" s="77"/>
    </row>
    <row r="233" spans="7:7" x14ac:dyDescent="0.2">
      <c r="G233" s="77"/>
    </row>
    <row r="234" spans="7:7" x14ac:dyDescent="0.2">
      <c r="G234" s="77"/>
    </row>
    <row r="235" spans="7:7" x14ac:dyDescent="0.2">
      <c r="G235" s="77"/>
    </row>
    <row r="236" spans="7:7" x14ac:dyDescent="0.2">
      <c r="G236" s="77"/>
    </row>
    <row r="237" spans="7:7" x14ac:dyDescent="0.2">
      <c r="G237" s="77"/>
    </row>
    <row r="238" spans="7:7" x14ac:dyDescent="0.2">
      <c r="G238" s="77"/>
    </row>
    <row r="239" spans="7:7" x14ac:dyDescent="0.2">
      <c r="G239" s="77"/>
    </row>
    <row r="240" spans="7:7" x14ac:dyDescent="0.2">
      <c r="G240" s="77"/>
    </row>
    <row r="241" spans="7:7" x14ac:dyDescent="0.2">
      <c r="G241" s="77"/>
    </row>
    <row r="242" spans="7:7" x14ac:dyDescent="0.2">
      <c r="G242" s="77"/>
    </row>
    <row r="243" spans="7:7" x14ac:dyDescent="0.2">
      <c r="G243" s="77"/>
    </row>
    <row r="244" spans="7:7" x14ac:dyDescent="0.2">
      <c r="G244" s="77"/>
    </row>
    <row r="245" spans="7:7" x14ac:dyDescent="0.2">
      <c r="G245" s="77"/>
    </row>
    <row r="246" spans="7:7" x14ac:dyDescent="0.2">
      <c r="G246" s="77"/>
    </row>
    <row r="247" spans="7:7" x14ac:dyDescent="0.2">
      <c r="G247" s="77"/>
    </row>
    <row r="248" spans="7:7" x14ac:dyDescent="0.2">
      <c r="G248" s="77"/>
    </row>
    <row r="249" spans="7:7" x14ac:dyDescent="0.2">
      <c r="G249" s="77"/>
    </row>
    <row r="250" spans="7:7" x14ac:dyDescent="0.2">
      <c r="G250" s="77"/>
    </row>
    <row r="251" spans="7:7" x14ac:dyDescent="0.2">
      <c r="G251" s="77"/>
    </row>
    <row r="252" spans="7:7" x14ac:dyDescent="0.2">
      <c r="G252" s="77"/>
    </row>
    <row r="253" spans="7:7" x14ac:dyDescent="0.2">
      <c r="G253" s="77"/>
    </row>
    <row r="254" spans="7:7" x14ac:dyDescent="0.2">
      <c r="G254" s="77"/>
    </row>
    <row r="255" spans="7:7" x14ac:dyDescent="0.2">
      <c r="G255" s="77"/>
    </row>
    <row r="256" spans="7:7" x14ac:dyDescent="0.2">
      <c r="G256" s="77"/>
    </row>
    <row r="257" spans="7:7" x14ac:dyDescent="0.2">
      <c r="G257" s="77"/>
    </row>
    <row r="258" spans="7:7" x14ac:dyDescent="0.2">
      <c r="G258" s="77"/>
    </row>
    <row r="259" spans="7:7" x14ac:dyDescent="0.2">
      <c r="G259" s="77"/>
    </row>
    <row r="260" spans="7:7" x14ac:dyDescent="0.2">
      <c r="G260" s="77"/>
    </row>
    <row r="261" spans="7:7" x14ac:dyDescent="0.2">
      <c r="G261" s="77"/>
    </row>
    <row r="262" spans="7:7" x14ac:dyDescent="0.2">
      <c r="G262" s="77"/>
    </row>
    <row r="263" spans="7:7" x14ac:dyDescent="0.2">
      <c r="G263" s="77"/>
    </row>
    <row r="264" spans="7:7" x14ac:dyDescent="0.2">
      <c r="G264" s="77"/>
    </row>
  </sheetData>
  <mergeCells count="56">
    <mergeCell ref="O98:P98"/>
    <mergeCell ref="A97:N97"/>
    <mergeCell ref="U103:AE104"/>
    <mergeCell ref="A101:AE102"/>
    <mergeCell ref="A96:B96"/>
    <mergeCell ref="Y98:Z98"/>
    <mergeCell ref="W98:X98"/>
    <mergeCell ref="U98:V98"/>
    <mergeCell ref="S98:T98"/>
    <mergeCell ref="A103:T104"/>
    <mergeCell ref="A1:I1"/>
    <mergeCell ref="G3:N4"/>
    <mergeCell ref="O3:R3"/>
    <mergeCell ref="J99:N99"/>
    <mergeCell ref="A34:B34"/>
    <mergeCell ref="A2:B2"/>
    <mergeCell ref="A20:B20"/>
    <mergeCell ref="A13:B13"/>
    <mergeCell ref="A41:B41"/>
    <mergeCell ref="E96:F96"/>
    <mergeCell ref="A48:B48"/>
    <mergeCell ref="A50:AE50"/>
    <mergeCell ref="A63:B63"/>
    <mergeCell ref="A94:AE94"/>
    <mergeCell ref="A49:AE49"/>
    <mergeCell ref="A57:AE57"/>
    <mergeCell ref="AA3:AE4"/>
    <mergeCell ref="A78:B78"/>
    <mergeCell ref="A71:B71"/>
    <mergeCell ref="W3:Z3"/>
    <mergeCell ref="Y4:Z4"/>
    <mergeCell ref="S3:V3"/>
    <mergeCell ref="A56:B56"/>
    <mergeCell ref="A7:AE7"/>
    <mergeCell ref="A14:AE14"/>
    <mergeCell ref="A21:AE21"/>
    <mergeCell ref="A28:AE28"/>
    <mergeCell ref="A35:AE35"/>
    <mergeCell ref="A42:AE42"/>
    <mergeCell ref="A27:B27"/>
    <mergeCell ref="AA109:AE110"/>
    <mergeCell ref="A64:AE64"/>
    <mergeCell ref="A65:AE65"/>
    <mergeCell ref="A72:AE72"/>
    <mergeCell ref="A79:AE79"/>
    <mergeCell ref="A80:AE80"/>
    <mergeCell ref="A87:AE87"/>
    <mergeCell ref="A107:Z108"/>
    <mergeCell ref="AA105:AE105"/>
    <mergeCell ref="AA106:AE106"/>
    <mergeCell ref="A109:Z110"/>
    <mergeCell ref="A106:Z106"/>
    <mergeCell ref="A105:Z105"/>
    <mergeCell ref="AA107:AE108"/>
    <mergeCell ref="A93:B93"/>
    <mergeCell ref="Q98:R98"/>
  </mergeCells>
  <phoneticPr fontId="0" type="noConversion"/>
  <printOptions horizontalCentered="1" gridLinesSet="0"/>
  <pageMargins left="0.23622047244094491" right="0.23622047244094491" top="0.59055118110236227" bottom="0.59055118110236227" header="0.19685039370078741" footer="0"/>
  <pageSetup paperSize="9" scale="79" fitToHeight="0" orientation="landscape" cellComments="asDisplayed" r:id="rId1"/>
  <headerFooter differentFirst="1" scaleWithDoc="0" alignWithMargins="0">
    <oddHeader xml:space="preserve">&amp;C
</oddHeader>
  </headerFooter>
  <rowBreaks count="4" manualBreakCount="4">
    <brk id="27" max="30" man="1"/>
    <brk id="48" max="30" man="1"/>
    <brk id="71" max="30" man="1"/>
    <brk id="93" max="30" man="1"/>
  </rowBreaks>
  <colBreaks count="1" manualBreakCount="1">
    <brk id="31" max="10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257"/>
  <sheetViews>
    <sheetView view="pageBreakPreview" topLeftCell="A88" zoomScaleNormal="100" zoomScaleSheetLayoutView="100" workbookViewId="0">
      <selection activeCell="H101" sqref="H101:I101"/>
    </sheetView>
  </sheetViews>
  <sheetFormatPr defaultRowHeight="15" x14ac:dyDescent="0.2"/>
  <cols>
    <col min="1" max="1" width="6.7109375" style="1" customWidth="1"/>
    <col min="2" max="2" width="69" style="2" customWidth="1"/>
    <col min="3" max="3" width="12.42578125" style="3" customWidth="1"/>
    <col min="4" max="4" width="3.85546875" style="2" customWidth="1"/>
    <col min="5" max="5" width="5.28515625" style="153" customWidth="1"/>
    <col min="6" max="6" width="8.7109375" style="153" customWidth="1"/>
    <col min="7" max="7" width="6.7109375" style="153" customWidth="1"/>
    <col min="8" max="8" width="13.42578125" style="153" customWidth="1"/>
    <col min="9" max="9" width="7.5703125" style="153" customWidth="1"/>
    <col min="10" max="24" width="3.7109375" style="153" customWidth="1"/>
    <col min="25" max="25" width="3.7109375" style="2" customWidth="1"/>
    <col min="26" max="27" width="9.140625" style="2"/>
    <col min="28" max="28" width="13" style="2" customWidth="1"/>
    <col min="29" max="29" width="6" style="2" customWidth="1"/>
    <col min="30" max="16384" width="9.140625" style="2"/>
  </cols>
  <sheetData>
    <row r="1" spans="1:29" ht="15.75" x14ac:dyDescent="0.2">
      <c r="A1" s="257" t="s">
        <v>59</v>
      </c>
      <c r="B1" s="258"/>
      <c r="C1" s="258"/>
      <c r="D1" s="258"/>
      <c r="E1" s="258"/>
      <c r="F1" s="258"/>
      <c r="G1" s="258"/>
    </row>
    <row r="2" spans="1:29" ht="20.100000000000001" customHeight="1" thickBot="1" x14ac:dyDescent="0.25">
      <c r="A2" s="268" t="s">
        <v>20</v>
      </c>
      <c r="B2" s="269"/>
      <c r="C2" s="74"/>
      <c r="O2" s="157"/>
      <c r="Q2" s="157"/>
      <c r="S2" s="157"/>
      <c r="U2" s="157"/>
      <c r="W2" s="157"/>
      <c r="Y2" s="75"/>
    </row>
    <row r="3" spans="1:29" ht="12.95" customHeight="1" thickTop="1" x14ac:dyDescent="0.2">
      <c r="E3" s="245" t="s">
        <v>55</v>
      </c>
      <c r="F3" s="246"/>
      <c r="G3" s="246"/>
      <c r="H3" s="246"/>
      <c r="I3" s="24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9" ht="16.5" customHeight="1" thickBot="1" x14ac:dyDescent="0.25">
      <c r="E4" s="248"/>
      <c r="F4" s="249"/>
      <c r="G4" s="249"/>
      <c r="H4" s="249"/>
      <c r="I4" s="25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9" s="76" customFormat="1" ht="182.25" customHeight="1" thickTop="1" thickBot="1" x14ac:dyDescent="0.25">
      <c r="A5" s="7" t="s">
        <v>10</v>
      </c>
      <c r="B5" s="8" t="s">
        <v>21</v>
      </c>
      <c r="C5" s="9" t="s">
        <v>56</v>
      </c>
      <c r="D5" s="93" t="s">
        <v>15</v>
      </c>
      <c r="E5" s="140" t="s">
        <v>22</v>
      </c>
      <c r="F5" s="140" t="s">
        <v>60</v>
      </c>
      <c r="G5" s="140" t="s">
        <v>46</v>
      </c>
      <c r="H5" s="140" t="s">
        <v>54</v>
      </c>
      <c r="I5" s="140" t="s">
        <v>53</v>
      </c>
    </row>
    <row r="6" spans="1:29" s="72" customFormat="1" ht="16.5" thickTop="1" thickBot="1" x14ac:dyDescent="0.25">
      <c r="A6" s="73">
        <v>1</v>
      </c>
      <c r="B6" s="73">
        <v>2</v>
      </c>
      <c r="C6" s="73">
        <v>3</v>
      </c>
      <c r="D6" s="73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</row>
    <row r="7" spans="1:29" s="77" customFormat="1" ht="17.100000000000001" customHeight="1" thickTop="1" thickBot="1" x14ac:dyDescent="0.25">
      <c r="A7" s="232" t="s">
        <v>28</v>
      </c>
      <c r="B7" s="233"/>
      <c r="C7" s="233"/>
      <c r="D7" s="233"/>
      <c r="E7" s="233"/>
      <c r="F7" s="233"/>
      <c r="G7" s="233"/>
      <c r="H7" s="233"/>
      <c r="I7" s="234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</row>
    <row r="8" spans="1:29" ht="17.100000000000001" customHeight="1" thickTop="1" x14ac:dyDescent="0.2">
      <c r="A8" s="10"/>
      <c r="B8" s="89"/>
      <c r="C8" s="56"/>
      <c r="D8" s="10"/>
      <c r="E8" s="107"/>
      <c r="F8" s="107"/>
      <c r="G8" s="107"/>
      <c r="H8" s="107"/>
      <c r="I8" s="10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9" ht="17.100000000000001" customHeight="1" x14ac:dyDescent="0.2">
      <c r="A9" s="11"/>
      <c r="B9" s="12"/>
      <c r="C9" s="13"/>
      <c r="D9" s="11"/>
      <c r="E9" s="103"/>
      <c r="F9" s="103"/>
      <c r="G9" s="103"/>
      <c r="H9" s="103"/>
      <c r="I9" s="10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9" ht="17.100000000000001" customHeight="1" x14ac:dyDescent="0.2">
      <c r="A10" s="11"/>
      <c r="B10" s="22"/>
      <c r="C10" s="23"/>
      <c r="D10" s="24"/>
      <c r="E10" s="103"/>
      <c r="F10" s="103"/>
      <c r="G10" s="103"/>
      <c r="H10" s="103"/>
      <c r="I10" s="10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9" ht="17.100000000000001" customHeight="1" x14ac:dyDescent="0.2">
      <c r="A11" s="11"/>
      <c r="B11" s="22"/>
      <c r="C11" s="23"/>
      <c r="D11" s="24"/>
      <c r="E11" s="103"/>
      <c r="F11" s="103"/>
      <c r="G11" s="103"/>
      <c r="H11" s="103"/>
      <c r="I11" s="10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9" ht="17.100000000000001" customHeight="1" thickBot="1" x14ac:dyDescent="0.25">
      <c r="A12" s="11"/>
      <c r="B12" s="22"/>
      <c r="C12" s="23"/>
      <c r="D12" s="24"/>
      <c r="E12" s="104"/>
      <c r="F12" s="104"/>
      <c r="G12" s="104"/>
      <c r="H12" s="104"/>
      <c r="I12" s="10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9" s="77" customFormat="1" ht="17.100000000000001" customHeight="1" thickTop="1" thickBot="1" x14ac:dyDescent="0.25">
      <c r="A13" s="242" t="s">
        <v>11</v>
      </c>
      <c r="B13" s="243"/>
      <c r="C13" s="31"/>
      <c r="D13" s="32">
        <f t="shared" ref="D13:I13" si="0">SUM(D8:D12)</f>
        <v>0</v>
      </c>
      <c r="E13" s="36">
        <f t="shared" si="0"/>
        <v>0</v>
      </c>
      <c r="F13" s="36">
        <f t="shared" si="0"/>
        <v>0</v>
      </c>
      <c r="G13" s="36">
        <f t="shared" si="0"/>
        <v>0</v>
      </c>
      <c r="H13" s="36">
        <f t="shared" si="0"/>
        <v>0</v>
      </c>
      <c r="I13" s="36">
        <f t="shared" si="0"/>
        <v>0</v>
      </c>
    </row>
    <row r="14" spans="1:29" ht="17.100000000000001" customHeight="1" thickTop="1" thickBot="1" x14ac:dyDescent="0.25">
      <c r="A14" s="232" t="s">
        <v>29</v>
      </c>
      <c r="B14" s="233"/>
      <c r="C14" s="233"/>
      <c r="D14" s="233"/>
      <c r="E14" s="233"/>
      <c r="F14" s="233"/>
      <c r="G14" s="233"/>
      <c r="H14" s="233"/>
      <c r="I14" s="234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</row>
    <row r="15" spans="1:29" ht="17.100000000000001" customHeight="1" thickTop="1" x14ac:dyDescent="0.2">
      <c r="A15" s="10"/>
      <c r="B15" s="108"/>
      <c r="C15" s="56"/>
      <c r="D15" s="10"/>
      <c r="E15" s="78"/>
      <c r="F15" s="109"/>
      <c r="G15" s="107"/>
      <c r="H15" s="107"/>
      <c r="I15" s="10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9" ht="17.100000000000001" customHeight="1" x14ac:dyDescent="0.2">
      <c r="A16" s="11"/>
      <c r="B16" s="45"/>
      <c r="C16" s="13"/>
      <c r="D16" s="11"/>
      <c r="E16" s="79"/>
      <c r="F16" s="102"/>
      <c r="G16" s="103"/>
      <c r="H16" s="103"/>
      <c r="I16" s="10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36" ht="17.100000000000001" customHeight="1" x14ac:dyDescent="0.2">
      <c r="A17" s="11"/>
      <c r="B17" s="45"/>
      <c r="C17" s="13"/>
      <c r="D17" s="11"/>
      <c r="E17" s="79"/>
      <c r="F17" s="102"/>
      <c r="G17" s="103"/>
      <c r="H17" s="103"/>
      <c r="I17" s="10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36" ht="17.100000000000001" customHeight="1" x14ac:dyDescent="0.2">
      <c r="A18" s="11"/>
      <c r="B18" s="45"/>
      <c r="C18" s="13"/>
      <c r="D18" s="11"/>
      <c r="E18" s="79"/>
      <c r="F18" s="102"/>
      <c r="G18" s="103"/>
      <c r="H18" s="103"/>
      <c r="I18" s="10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36" ht="17.100000000000001" customHeight="1" thickBot="1" x14ac:dyDescent="0.25">
      <c r="A19" s="46"/>
      <c r="B19" s="47"/>
      <c r="C19" s="48"/>
      <c r="D19" s="46"/>
      <c r="E19" s="80"/>
      <c r="F19" s="114"/>
      <c r="G19" s="104"/>
      <c r="H19" s="104"/>
      <c r="I19" s="10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36" s="77" customFormat="1" ht="17.100000000000001" customHeight="1" thickTop="1" thickBot="1" x14ac:dyDescent="0.25">
      <c r="A20" s="242" t="s">
        <v>11</v>
      </c>
      <c r="B20" s="243"/>
      <c r="C20" s="53"/>
      <c r="D20" s="54">
        <f t="shared" ref="D20:I20" si="1">SUM(D15:D19)</f>
        <v>0</v>
      </c>
      <c r="E20" s="32">
        <f t="shared" si="1"/>
        <v>0</v>
      </c>
      <c r="F20" s="36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</row>
    <row r="21" spans="1:36" ht="17.100000000000001" customHeight="1" thickTop="1" thickBot="1" x14ac:dyDescent="0.25">
      <c r="A21" s="232" t="s">
        <v>30</v>
      </c>
      <c r="B21" s="233"/>
      <c r="C21" s="233"/>
      <c r="D21" s="233"/>
      <c r="E21" s="233"/>
      <c r="F21" s="233"/>
      <c r="G21" s="233"/>
      <c r="H21" s="233"/>
      <c r="I21" s="234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E21" s="77"/>
      <c r="AF21" s="77"/>
      <c r="AG21" s="77"/>
      <c r="AH21" s="77"/>
      <c r="AI21" s="77"/>
      <c r="AJ21" s="77"/>
    </row>
    <row r="22" spans="1:36" ht="17.100000000000001" customHeight="1" thickTop="1" x14ac:dyDescent="0.2">
      <c r="A22" s="10"/>
      <c r="B22" s="115"/>
      <c r="C22" s="56"/>
      <c r="D22" s="10"/>
      <c r="E22" s="119"/>
      <c r="F22" s="107"/>
      <c r="G22" s="107"/>
      <c r="H22" s="107"/>
      <c r="I22" s="10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36" ht="17.100000000000001" customHeight="1" x14ac:dyDescent="0.2">
      <c r="A23" s="11"/>
      <c r="B23" s="62"/>
      <c r="C23" s="13"/>
      <c r="D23" s="11"/>
      <c r="E23" s="120"/>
      <c r="F23" s="103"/>
      <c r="G23" s="103"/>
      <c r="H23" s="103"/>
      <c r="I23" s="10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36" ht="17.100000000000001" customHeight="1" x14ac:dyDescent="0.2">
      <c r="A24" s="11"/>
      <c r="B24" s="62"/>
      <c r="C24" s="13"/>
      <c r="D24" s="11"/>
      <c r="E24" s="120"/>
      <c r="F24" s="103"/>
      <c r="G24" s="103"/>
      <c r="H24" s="103"/>
      <c r="I24" s="10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36" ht="17.100000000000001" customHeight="1" x14ac:dyDescent="0.2">
      <c r="A25" s="11"/>
      <c r="B25" s="62"/>
      <c r="C25" s="13"/>
      <c r="D25" s="11"/>
      <c r="E25" s="120"/>
      <c r="F25" s="103"/>
      <c r="G25" s="103"/>
      <c r="H25" s="103"/>
      <c r="I25" s="10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36" ht="17.100000000000001" customHeight="1" thickBot="1" x14ac:dyDescent="0.25">
      <c r="A26" s="11"/>
      <c r="B26" s="62"/>
      <c r="C26" s="13"/>
      <c r="D26" s="11"/>
      <c r="E26" s="121"/>
      <c r="F26" s="104"/>
      <c r="G26" s="104"/>
      <c r="H26" s="104"/>
      <c r="I26" s="10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36" s="77" customFormat="1" ht="17.100000000000001" customHeight="1" thickTop="1" thickBot="1" x14ac:dyDescent="0.25">
      <c r="A27" s="242" t="s">
        <v>11</v>
      </c>
      <c r="B27" s="243"/>
      <c r="C27" s="31"/>
      <c r="D27" s="32">
        <f t="shared" ref="D27:I27" si="2">SUM(D22:D26)</f>
        <v>0</v>
      </c>
      <c r="E27" s="36">
        <f t="shared" si="2"/>
        <v>0</v>
      </c>
      <c r="F27" s="36">
        <f t="shared" si="2"/>
        <v>0</v>
      </c>
      <c r="G27" s="36">
        <f t="shared" si="2"/>
        <v>0</v>
      </c>
      <c r="H27" s="36">
        <f t="shared" si="2"/>
        <v>0</v>
      </c>
      <c r="I27" s="36">
        <f t="shared" si="2"/>
        <v>0</v>
      </c>
    </row>
    <row r="28" spans="1:36" ht="17.100000000000001" customHeight="1" thickTop="1" thickBot="1" x14ac:dyDescent="0.25">
      <c r="A28" s="232" t="s">
        <v>31</v>
      </c>
      <c r="B28" s="233"/>
      <c r="C28" s="233"/>
      <c r="D28" s="233"/>
      <c r="E28" s="233"/>
      <c r="F28" s="233"/>
      <c r="G28" s="233"/>
      <c r="H28" s="233"/>
      <c r="I28" s="234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</row>
    <row r="29" spans="1:36" ht="17.100000000000001" customHeight="1" thickTop="1" x14ac:dyDescent="0.2">
      <c r="A29" s="39"/>
      <c r="B29" s="122"/>
      <c r="C29" s="38"/>
      <c r="D29" s="39"/>
      <c r="E29" s="123"/>
      <c r="F29" s="107"/>
      <c r="G29" s="107"/>
      <c r="H29" s="107"/>
      <c r="I29" s="10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36" ht="17.100000000000001" customHeight="1" x14ac:dyDescent="0.2">
      <c r="A30" s="11"/>
      <c r="B30" s="12"/>
      <c r="C30" s="13"/>
      <c r="D30" s="11"/>
      <c r="E30" s="120"/>
      <c r="F30" s="103"/>
      <c r="G30" s="103"/>
      <c r="H30" s="103"/>
      <c r="I30" s="10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36" ht="17.100000000000001" customHeight="1" x14ac:dyDescent="0.2">
      <c r="A31" s="11"/>
      <c r="B31" s="12"/>
      <c r="C31" s="13"/>
      <c r="D31" s="11"/>
      <c r="E31" s="120"/>
      <c r="F31" s="103"/>
      <c r="G31" s="103"/>
      <c r="H31" s="103"/>
      <c r="I31" s="10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36" ht="17.100000000000001" customHeight="1" x14ac:dyDescent="0.2">
      <c r="A32" s="11"/>
      <c r="B32" s="12"/>
      <c r="C32" s="13"/>
      <c r="D32" s="11"/>
      <c r="E32" s="120"/>
      <c r="F32" s="103"/>
      <c r="G32" s="103"/>
      <c r="H32" s="103"/>
      <c r="I32" s="10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9" ht="17.100000000000001" customHeight="1" thickBot="1" x14ac:dyDescent="0.25">
      <c r="A33" s="68"/>
      <c r="B33" s="12"/>
      <c r="C33" s="13"/>
      <c r="D33" s="11"/>
      <c r="E33" s="121"/>
      <c r="F33" s="124"/>
      <c r="G33" s="124"/>
      <c r="H33" s="124"/>
      <c r="I33" s="12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9" s="77" customFormat="1" ht="17.100000000000001" customHeight="1" thickTop="1" thickBot="1" x14ac:dyDescent="0.25">
      <c r="A34" s="267" t="s">
        <v>11</v>
      </c>
      <c r="B34" s="252"/>
      <c r="C34" s="81"/>
      <c r="D34" s="82">
        <f t="shared" ref="D34:I34" si="3">SUM(D29:D33)</f>
        <v>0</v>
      </c>
      <c r="E34" s="86">
        <f t="shared" si="3"/>
        <v>0</v>
      </c>
      <c r="F34" s="86">
        <f t="shared" si="3"/>
        <v>0</v>
      </c>
      <c r="G34" s="86">
        <f t="shared" si="3"/>
        <v>0</v>
      </c>
      <c r="H34" s="86">
        <f t="shared" si="3"/>
        <v>0</v>
      </c>
      <c r="I34" s="86">
        <f t="shared" si="3"/>
        <v>0</v>
      </c>
    </row>
    <row r="35" spans="1:29" ht="17.100000000000001" customHeight="1" thickTop="1" thickBot="1" x14ac:dyDescent="0.25">
      <c r="A35" s="232" t="s">
        <v>32</v>
      </c>
      <c r="B35" s="233"/>
      <c r="C35" s="233"/>
      <c r="D35" s="233"/>
      <c r="E35" s="233"/>
      <c r="F35" s="233"/>
      <c r="G35" s="233"/>
      <c r="H35" s="233"/>
      <c r="I35" s="234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</row>
    <row r="36" spans="1:29" ht="17.100000000000001" customHeight="1" thickTop="1" x14ac:dyDescent="0.2">
      <c r="A36" s="39"/>
      <c r="B36" s="122"/>
      <c r="C36" s="38"/>
      <c r="D36" s="39"/>
      <c r="E36" s="123"/>
      <c r="F36" s="107"/>
      <c r="G36" s="107"/>
      <c r="H36" s="107"/>
      <c r="I36" s="10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9" ht="17.100000000000001" customHeight="1" x14ac:dyDescent="0.2">
      <c r="A37" s="11"/>
      <c r="B37" s="12"/>
      <c r="C37" s="13"/>
      <c r="D37" s="11"/>
      <c r="E37" s="120"/>
      <c r="F37" s="103"/>
      <c r="G37" s="103"/>
      <c r="H37" s="103"/>
      <c r="I37" s="10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9" ht="17.100000000000001" customHeight="1" x14ac:dyDescent="0.2">
      <c r="A38" s="11"/>
      <c r="B38" s="12"/>
      <c r="C38" s="13"/>
      <c r="D38" s="11"/>
      <c r="E38" s="120"/>
      <c r="F38" s="103"/>
      <c r="G38" s="103"/>
      <c r="H38" s="103"/>
      <c r="I38" s="10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9" ht="17.100000000000001" customHeight="1" x14ac:dyDescent="0.2">
      <c r="A39" s="11"/>
      <c r="B39" s="12"/>
      <c r="C39" s="13"/>
      <c r="D39" s="11"/>
      <c r="E39" s="120"/>
      <c r="F39" s="103"/>
      <c r="G39" s="103"/>
      <c r="H39" s="103"/>
      <c r="I39" s="10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9" ht="17.100000000000001" customHeight="1" thickBot="1" x14ac:dyDescent="0.25">
      <c r="A40" s="46"/>
      <c r="B40" s="12"/>
      <c r="C40" s="13"/>
      <c r="D40" s="11"/>
      <c r="E40" s="121"/>
      <c r="F40" s="104"/>
      <c r="G40" s="104"/>
      <c r="H40" s="104"/>
      <c r="I40" s="10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9" s="77" customFormat="1" ht="17.100000000000001" customHeight="1" thickTop="1" thickBot="1" x14ac:dyDescent="0.25">
      <c r="A41" s="251" t="s">
        <v>11</v>
      </c>
      <c r="B41" s="252"/>
      <c r="C41" s="81"/>
      <c r="D41" s="82">
        <f t="shared" ref="D41:I41" si="4">SUM(D36:D40)</f>
        <v>0</v>
      </c>
      <c r="E41" s="86">
        <f t="shared" si="4"/>
        <v>0</v>
      </c>
      <c r="F41" s="86">
        <f t="shared" si="4"/>
        <v>0</v>
      </c>
      <c r="G41" s="86">
        <f t="shared" si="4"/>
        <v>0</v>
      </c>
      <c r="H41" s="86">
        <f t="shared" si="4"/>
        <v>0</v>
      </c>
      <c r="I41" s="86">
        <f t="shared" si="4"/>
        <v>0</v>
      </c>
    </row>
    <row r="42" spans="1:29" s="77" customFormat="1" ht="17.100000000000001" customHeight="1" thickTop="1" thickBot="1" x14ac:dyDescent="0.25">
      <c r="A42" s="232" t="s">
        <v>33</v>
      </c>
      <c r="B42" s="233"/>
      <c r="C42" s="233"/>
      <c r="D42" s="233"/>
      <c r="E42" s="233"/>
      <c r="F42" s="233"/>
      <c r="G42" s="233"/>
      <c r="H42" s="233"/>
      <c r="I42" s="234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</row>
    <row r="43" spans="1:29" ht="17.100000000000001" customHeight="1" thickTop="1" x14ac:dyDescent="0.2">
      <c r="A43" s="39"/>
      <c r="B43" s="122"/>
      <c r="C43" s="38"/>
      <c r="D43" s="39"/>
      <c r="E43" s="123"/>
      <c r="F43" s="107"/>
      <c r="G43" s="107"/>
      <c r="H43" s="107"/>
      <c r="I43" s="10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9" ht="17.100000000000001" customHeight="1" x14ac:dyDescent="0.2">
      <c r="A44" s="11"/>
      <c r="B44" s="12"/>
      <c r="C44" s="13"/>
      <c r="D44" s="11"/>
      <c r="E44" s="120"/>
      <c r="F44" s="103"/>
      <c r="G44" s="103"/>
      <c r="H44" s="103"/>
      <c r="I44" s="10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9" ht="17.100000000000001" customHeight="1" x14ac:dyDescent="0.2">
      <c r="A45" s="11"/>
      <c r="B45" s="12"/>
      <c r="C45" s="13"/>
      <c r="D45" s="11"/>
      <c r="E45" s="120"/>
      <c r="F45" s="103"/>
      <c r="G45" s="103"/>
      <c r="H45" s="103"/>
      <c r="I45" s="10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9" ht="17.100000000000001" customHeight="1" x14ac:dyDescent="0.2">
      <c r="A46" s="11"/>
      <c r="B46" s="12"/>
      <c r="C46" s="13"/>
      <c r="D46" s="11"/>
      <c r="E46" s="120"/>
      <c r="F46" s="103"/>
      <c r="G46" s="103"/>
      <c r="H46" s="103"/>
      <c r="I46" s="10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9" ht="17.100000000000001" customHeight="1" thickBot="1" x14ac:dyDescent="0.25">
      <c r="A47" s="24"/>
      <c r="B47" s="22"/>
      <c r="C47" s="23"/>
      <c r="D47" s="24"/>
      <c r="E47" s="121"/>
      <c r="F47" s="104"/>
      <c r="G47" s="104"/>
      <c r="H47" s="104"/>
      <c r="I47" s="10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9" s="77" customFormat="1" ht="17.100000000000001" customHeight="1" thickTop="1" thickBot="1" x14ac:dyDescent="0.25">
      <c r="A48" s="242" t="s">
        <v>11</v>
      </c>
      <c r="B48" s="243"/>
      <c r="C48" s="31"/>
      <c r="D48" s="32">
        <f t="shared" ref="D48:I48" si="5">SUM(D43:D47)</f>
        <v>0</v>
      </c>
      <c r="E48" s="36">
        <f t="shared" si="5"/>
        <v>0</v>
      </c>
      <c r="F48" s="36">
        <f t="shared" si="5"/>
        <v>0</v>
      </c>
      <c r="G48" s="36">
        <f t="shared" si="5"/>
        <v>0</v>
      </c>
      <c r="H48" s="36">
        <f t="shared" si="5"/>
        <v>0</v>
      </c>
      <c r="I48" s="36">
        <f t="shared" si="5"/>
        <v>0</v>
      </c>
    </row>
    <row r="49" spans="1:29" ht="17.100000000000001" customHeight="1" thickTop="1" x14ac:dyDescent="0.2">
      <c r="A49" s="226" t="s">
        <v>37</v>
      </c>
      <c r="B49" s="227"/>
      <c r="C49" s="227"/>
      <c r="D49" s="227"/>
      <c r="E49" s="227"/>
      <c r="F49" s="227"/>
      <c r="G49" s="227"/>
      <c r="H49" s="227"/>
      <c r="I49" s="228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</row>
    <row r="50" spans="1:29" ht="17.100000000000001" customHeight="1" thickBot="1" x14ac:dyDescent="0.25">
      <c r="A50" s="229" t="s">
        <v>35</v>
      </c>
      <c r="B50" s="230"/>
      <c r="C50" s="230"/>
      <c r="D50" s="230"/>
      <c r="E50" s="230"/>
      <c r="F50" s="230"/>
      <c r="G50" s="230"/>
      <c r="H50" s="230"/>
      <c r="I50" s="231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</row>
    <row r="51" spans="1:29" ht="17.100000000000001" customHeight="1" thickTop="1" x14ac:dyDescent="0.2">
      <c r="A51" s="10"/>
      <c r="B51" s="89"/>
      <c r="C51" s="56"/>
      <c r="D51" s="10"/>
      <c r="E51" s="119"/>
      <c r="F51" s="107"/>
      <c r="G51" s="107"/>
      <c r="H51" s="107"/>
      <c r="I51" s="10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9" ht="17.100000000000001" customHeight="1" x14ac:dyDescent="0.2">
      <c r="A52" s="11"/>
      <c r="B52" s="12"/>
      <c r="C52" s="13"/>
      <c r="D52" s="11"/>
      <c r="E52" s="120"/>
      <c r="F52" s="103"/>
      <c r="G52" s="103"/>
      <c r="H52" s="103"/>
      <c r="I52" s="10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9" ht="17.100000000000001" customHeight="1" x14ac:dyDescent="0.2">
      <c r="A53" s="11"/>
      <c r="B53" s="12"/>
      <c r="C53" s="13"/>
      <c r="D53" s="11"/>
      <c r="E53" s="120"/>
      <c r="F53" s="103"/>
      <c r="G53" s="103"/>
      <c r="H53" s="103"/>
      <c r="I53" s="10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9" ht="17.100000000000001" customHeight="1" x14ac:dyDescent="0.2">
      <c r="A54" s="11"/>
      <c r="B54" s="12"/>
      <c r="C54" s="13"/>
      <c r="D54" s="11"/>
      <c r="E54" s="120"/>
      <c r="F54" s="103"/>
      <c r="G54" s="103"/>
      <c r="H54" s="103"/>
      <c r="I54" s="10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9" ht="17.100000000000001" customHeight="1" thickBot="1" x14ac:dyDescent="0.25">
      <c r="A55" s="46"/>
      <c r="B55" s="12"/>
      <c r="C55" s="13"/>
      <c r="D55" s="11"/>
      <c r="E55" s="121"/>
      <c r="F55" s="104"/>
      <c r="G55" s="104"/>
      <c r="H55" s="104"/>
      <c r="I55" s="10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9" s="77" customFormat="1" ht="17.100000000000001" customHeight="1" thickTop="1" thickBot="1" x14ac:dyDescent="0.25">
      <c r="A56" s="253" t="s">
        <v>11</v>
      </c>
      <c r="B56" s="243"/>
      <c r="C56" s="31"/>
      <c r="D56" s="32">
        <f t="shared" ref="D56:I56" si="6">SUM(D51:D55)</f>
        <v>0</v>
      </c>
      <c r="E56" s="36">
        <f t="shared" si="6"/>
        <v>0</v>
      </c>
      <c r="F56" s="36">
        <f t="shared" si="6"/>
        <v>0</v>
      </c>
      <c r="G56" s="36">
        <f t="shared" si="6"/>
        <v>0</v>
      </c>
      <c r="H56" s="36">
        <f t="shared" si="6"/>
        <v>0</v>
      </c>
      <c r="I56" s="36">
        <f t="shared" si="6"/>
        <v>0</v>
      </c>
    </row>
    <row r="57" spans="1:29" ht="17.100000000000001" customHeight="1" thickTop="1" thickBot="1" x14ac:dyDescent="0.25">
      <c r="A57" s="232" t="s">
        <v>36</v>
      </c>
      <c r="B57" s="233"/>
      <c r="C57" s="233"/>
      <c r="D57" s="233"/>
      <c r="E57" s="233"/>
      <c r="F57" s="233"/>
      <c r="G57" s="233"/>
      <c r="H57" s="233"/>
      <c r="I57" s="234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ht="17.100000000000001" customHeight="1" thickTop="1" x14ac:dyDescent="0.2">
      <c r="A58" s="10"/>
      <c r="B58" s="89"/>
      <c r="C58" s="56"/>
      <c r="D58" s="10"/>
      <c r="E58" s="119"/>
      <c r="F58" s="107"/>
      <c r="G58" s="107"/>
      <c r="H58" s="107"/>
      <c r="I58" s="10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9" ht="17.100000000000001" customHeight="1" x14ac:dyDescent="0.2">
      <c r="A59" s="11"/>
      <c r="B59" s="12"/>
      <c r="C59" s="13"/>
      <c r="D59" s="11"/>
      <c r="E59" s="120"/>
      <c r="F59" s="103"/>
      <c r="G59" s="103"/>
      <c r="H59" s="103"/>
      <c r="I59" s="10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9" ht="17.100000000000001" customHeight="1" x14ac:dyDescent="0.2">
      <c r="A60" s="11"/>
      <c r="B60" s="12"/>
      <c r="C60" s="13"/>
      <c r="D60" s="11"/>
      <c r="E60" s="120"/>
      <c r="F60" s="103"/>
      <c r="G60" s="103"/>
      <c r="H60" s="103"/>
      <c r="I60" s="10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9" ht="17.100000000000001" customHeight="1" x14ac:dyDescent="0.2">
      <c r="A61" s="11"/>
      <c r="B61" s="12"/>
      <c r="C61" s="13"/>
      <c r="D61" s="11"/>
      <c r="E61" s="120"/>
      <c r="F61" s="103"/>
      <c r="G61" s="103"/>
      <c r="H61" s="103"/>
      <c r="I61" s="10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9" ht="17.100000000000001" customHeight="1" thickBot="1" x14ac:dyDescent="0.25">
      <c r="A62" s="46"/>
      <c r="B62" s="12"/>
      <c r="C62" s="13"/>
      <c r="D62" s="11"/>
      <c r="E62" s="121"/>
      <c r="F62" s="104"/>
      <c r="G62" s="104"/>
      <c r="H62" s="104"/>
      <c r="I62" s="10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9" s="77" customFormat="1" ht="17.100000000000001" customHeight="1" thickTop="1" thickBot="1" x14ac:dyDescent="0.25">
      <c r="A63" s="253" t="s">
        <v>11</v>
      </c>
      <c r="B63" s="243"/>
      <c r="C63" s="31"/>
      <c r="D63" s="32">
        <f t="shared" ref="D63:I63" si="7">SUM(D58:D62)</f>
        <v>0</v>
      </c>
      <c r="E63" s="36">
        <f t="shared" si="7"/>
        <v>0</v>
      </c>
      <c r="F63" s="36">
        <f t="shared" si="7"/>
        <v>0</v>
      </c>
      <c r="G63" s="36">
        <f t="shared" si="7"/>
        <v>0</v>
      </c>
      <c r="H63" s="36">
        <f t="shared" si="7"/>
        <v>0</v>
      </c>
      <c r="I63" s="36">
        <f t="shared" si="7"/>
        <v>0</v>
      </c>
    </row>
    <row r="64" spans="1:29" ht="17.100000000000001" customHeight="1" thickTop="1" x14ac:dyDescent="0.2">
      <c r="A64" s="226" t="s">
        <v>38</v>
      </c>
      <c r="B64" s="227"/>
      <c r="C64" s="227"/>
      <c r="D64" s="227"/>
      <c r="E64" s="227"/>
      <c r="F64" s="227"/>
      <c r="G64" s="227"/>
      <c r="H64" s="227"/>
      <c r="I64" s="228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</row>
    <row r="65" spans="1:29" ht="17.100000000000001" customHeight="1" thickBot="1" x14ac:dyDescent="0.25">
      <c r="A65" s="229" t="s">
        <v>35</v>
      </c>
      <c r="B65" s="230"/>
      <c r="C65" s="230"/>
      <c r="D65" s="230"/>
      <c r="E65" s="230"/>
      <c r="F65" s="230"/>
      <c r="G65" s="230"/>
      <c r="H65" s="230"/>
      <c r="I65" s="231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</row>
    <row r="66" spans="1:29" ht="17.100000000000001" customHeight="1" thickTop="1" x14ac:dyDescent="0.2">
      <c r="A66" s="39"/>
      <c r="B66" s="122"/>
      <c r="C66" s="38"/>
      <c r="D66" s="39"/>
      <c r="E66" s="123"/>
      <c r="F66" s="107"/>
      <c r="G66" s="107"/>
      <c r="H66" s="107"/>
      <c r="I66" s="10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9" ht="17.100000000000001" customHeight="1" x14ac:dyDescent="0.2">
      <c r="A67" s="11"/>
      <c r="B67" s="12"/>
      <c r="C67" s="13"/>
      <c r="D67" s="11"/>
      <c r="E67" s="120"/>
      <c r="F67" s="103"/>
      <c r="G67" s="103"/>
      <c r="H67" s="103"/>
      <c r="I67" s="10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9" ht="17.100000000000001" customHeight="1" x14ac:dyDescent="0.2">
      <c r="A68" s="11"/>
      <c r="B68" s="12"/>
      <c r="C68" s="13"/>
      <c r="D68" s="11"/>
      <c r="E68" s="120"/>
      <c r="F68" s="103"/>
      <c r="G68" s="103"/>
      <c r="H68" s="103"/>
      <c r="I68" s="10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9" ht="17.100000000000001" customHeight="1" x14ac:dyDescent="0.2">
      <c r="A69" s="11"/>
      <c r="B69" s="12"/>
      <c r="C69" s="13"/>
      <c r="D69" s="11"/>
      <c r="E69" s="120"/>
      <c r="F69" s="103"/>
      <c r="G69" s="103"/>
      <c r="H69" s="103"/>
      <c r="I69" s="10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9" ht="17.100000000000001" customHeight="1" thickBot="1" x14ac:dyDescent="0.25">
      <c r="A70" s="46"/>
      <c r="B70" s="12"/>
      <c r="C70" s="13"/>
      <c r="D70" s="11"/>
      <c r="E70" s="121"/>
      <c r="F70" s="104"/>
      <c r="G70" s="104"/>
      <c r="H70" s="104"/>
      <c r="I70" s="10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9" s="77" customFormat="1" ht="17.100000000000001" customHeight="1" thickTop="1" thickBot="1" x14ac:dyDescent="0.25">
      <c r="A71" s="253" t="s">
        <v>11</v>
      </c>
      <c r="B71" s="243"/>
      <c r="C71" s="31"/>
      <c r="D71" s="32">
        <f t="shared" ref="D71:I71" si="8">SUM(D66:D70)</f>
        <v>0</v>
      </c>
      <c r="E71" s="36">
        <f t="shared" si="8"/>
        <v>0</v>
      </c>
      <c r="F71" s="36">
        <f t="shared" si="8"/>
        <v>0</v>
      </c>
      <c r="G71" s="36">
        <f t="shared" si="8"/>
        <v>0</v>
      </c>
      <c r="H71" s="36">
        <f t="shared" si="8"/>
        <v>0</v>
      </c>
      <c r="I71" s="36">
        <f t="shared" si="8"/>
        <v>0</v>
      </c>
    </row>
    <row r="72" spans="1:29" ht="17.100000000000001" customHeight="1" thickTop="1" thickBot="1" x14ac:dyDescent="0.25">
      <c r="A72" s="232" t="s">
        <v>39</v>
      </c>
      <c r="B72" s="233"/>
      <c r="C72" s="233"/>
      <c r="D72" s="233"/>
      <c r="E72" s="233"/>
      <c r="F72" s="233"/>
      <c r="G72" s="233"/>
      <c r="H72" s="233"/>
      <c r="I72" s="234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</row>
    <row r="73" spans="1:29" ht="17.100000000000001" customHeight="1" thickTop="1" x14ac:dyDescent="0.2">
      <c r="A73" s="39"/>
      <c r="B73" s="122"/>
      <c r="C73" s="38"/>
      <c r="D73" s="39"/>
      <c r="E73" s="123"/>
      <c r="F73" s="107"/>
      <c r="G73" s="107"/>
      <c r="H73" s="107"/>
      <c r="I73" s="10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9" ht="17.100000000000001" customHeight="1" x14ac:dyDescent="0.2">
      <c r="A74" s="11"/>
      <c r="B74" s="12"/>
      <c r="C74" s="13"/>
      <c r="D74" s="11"/>
      <c r="E74" s="120"/>
      <c r="F74" s="103"/>
      <c r="G74" s="103"/>
      <c r="H74" s="103"/>
      <c r="I74" s="10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9" ht="17.100000000000001" customHeight="1" x14ac:dyDescent="0.2">
      <c r="A75" s="11"/>
      <c r="B75" s="12"/>
      <c r="C75" s="13"/>
      <c r="D75" s="11"/>
      <c r="E75" s="120"/>
      <c r="F75" s="103"/>
      <c r="G75" s="103"/>
      <c r="H75" s="103"/>
      <c r="I75" s="10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9" ht="17.100000000000001" customHeight="1" x14ac:dyDescent="0.2">
      <c r="A76" s="11"/>
      <c r="B76" s="12"/>
      <c r="C76" s="13"/>
      <c r="D76" s="11"/>
      <c r="E76" s="120"/>
      <c r="F76" s="103"/>
      <c r="G76" s="103"/>
      <c r="H76" s="103"/>
      <c r="I76" s="10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9" ht="17.100000000000001" customHeight="1" thickBot="1" x14ac:dyDescent="0.25">
      <c r="A77" s="46"/>
      <c r="B77" s="12"/>
      <c r="C77" s="13"/>
      <c r="D77" s="11"/>
      <c r="E77" s="121"/>
      <c r="F77" s="104"/>
      <c r="G77" s="104"/>
      <c r="H77" s="104"/>
      <c r="I77" s="10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9" s="77" customFormat="1" ht="17.100000000000001" customHeight="1" thickTop="1" thickBot="1" x14ac:dyDescent="0.25">
      <c r="A78" s="251" t="s">
        <v>11</v>
      </c>
      <c r="B78" s="252"/>
      <c r="C78" s="81"/>
      <c r="D78" s="82">
        <f>SUM(D73:D77)</f>
        <v>0</v>
      </c>
      <c r="E78" s="141"/>
      <c r="F78" s="142"/>
      <c r="G78" s="142"/>
      <c r="H78" s="142"/>
      <c r="I78" s="142"/>
    </row>
    <row r="79" spans="1:29" ht="17.100000000000001" customHeight="1" thickTop="1" x14ac:dyDescent="0.2">
      <c r="A79" s="226" t="s">
        <v>41</v>
      </c>
      <c r="B79" s="227"/>
      <c r="C79" s="227"/>
      <c r="D79" s="227"/>
      <c r="E79" s="227"/>
      <c r="F79" s="227"/>
      <c r="G79" s="227"/>
      <c r="H79" s="227"/>
      <c r="I79" s="228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</row>
    <row r="80" spans="1:29" ht="17.100000000000001" customHeight="1" thickBot="1" x14ac:dyDescent="0.25">
      <c r="A80" s="229" t="s">
        <v>40</v>
      </c>
      <c r="B80" s="230"/>
      <c r="C80" s="230"/>
      <c r="D80" s="230"/>
      <c r="E80" s="230"/>
      <c r="F80" s="230"/>
      <c r="G80" s="230"/>
      <c r="H80" s="230"/>
      <c r="I80" s="231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</row>
    <row r="81" spans="1:29" ht="17.100000000000001" customHeight="1" thickTop="1" x14ac:dyDescent="0.2">
      <c r="A81" s="39"/>
      <c r="B81" s="122"/>
      <c r="C81" s="38"/>
      <c r="D81" s="39"/>
      <c r="E81" s="123"/>
      <c r="F81" s="107"/>
      <c r="G81" s="107"/>
      <c r="H81" s="107"/>
      <c r="I81" s="10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9" ht="17.100000000000001" customHeight="1" x14ac:dyDescent="0.2">
      <c r="A82" s="11"/>
      <c r="B82" s="12"/>
      <c r="C82" s="13"/>
      <c r="D82" s="11"/>
      <c r="E82" s="120"/>
      <c r="F82" s="103"/>
      <c r="G82" s="103"/>
      <c r="H82" s="103"/>
      <c r="I82" s="10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9" ht="17.100000000000001" customHeight="1" x14ac:dyDescent="0.2">
      <c r="A83" s="11"/>
      <c r="B83" s="12"/>
      <c r="C83" s="13"/>
      <c r="D83" s="11"/>
      <c r="E83" s="120"/>
      <c r="F83" s="103"/>
      <c r="G83" s="103"/>
      <c r="H83" s="103"/>
      <c r="I83" s="10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9" ht="17.100000000000001" customHeight="1" x14ac:dyDescent="0.2">
      <c r="A84" s="11"/>
      <c r="B84" s="12"/>
      <c r="C84" s="13"/>
      <c r="D84" s="11"/>
      <c r="E84" s="120"/>
      <c r="F84" s="103"/>
      <c r="G84" s="103"/>
      <c r="H84" s="103"/>
      <c r="I84" s="10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9" ht="17.100000000000001" customHeight="1" thickBot="1" x14ac:dyDescent="0.25">
      <c r="A85" s="46"/>
      <c r="B85" s="12"/>
      <c r="C85" s="13"/>
      <c r="D85" s="11"/>
      <c r="E85" s="121"/>
      <c r="F85" s="104"/>
      <c r="G85" s="104"/>
      <c r="H85" s="104"/>
      <c r="I85" s="10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9" s="77" customFormat="1" ht="17.100000000000001" customHeight="1" thickTop="1" thickBot="1" x14ac:dyDescent="0.25">
      <c r="A86" s="87" t="s">
        <v>11</v>
      </c>
      <c r="B86" s="88"/>
      <c r="C86" s="31"/>
      <c r="D86" s="32">
        <f t="shared" ref="D86:I86" si="9">SUM(D81:D85)</f>
        <v>0</v>
      </c>
      <c r="E86" s="36">
        <f t="shared" si="9"/>
        <v>0</v>
      </c>
      <c r="F86" s="36">
        <f t="shared" si="9"/>
        <v>0</v>
      </c>
      <c r="G86" s="36">
        <f t="shared" si="9"/>
        <v>0</v>
      </c>
      <c r="H86" s="36">
        <f t="shared" si="9"/>
        <v>0</v>
      </c>
      <c r="I86" s="36">
        <f t="shared" si="9"/>
        <v>0</v>
      </c>
    </row>
    <row r="87" spans="1:29" ht="17.100000000000001" customHeight="1" thickTop="1" thickBot="1" x14ac:dyDescent="0.25">
      <c r="A87" s="232" t="s">
        <v>36</v>
      </c>
      <c r="B87" s="233"/>
      <c r="C87" s="233"/>
      <c r="D87" s="233"/>
      <c r="E87" s="233"/>
      <c r="F87" s="233"/>
      <c r="G87" s="233"/>
      <c r="H87" s="233"/>
      <c r="I87" s="234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</row>
    <row r="88" spans="1:29" ht="17.100000000000001" customHeight="1" thickTop="1" x14ac:dyDescent="0.2">
      <c r="A88" s="10"/>
      <c r="B88" s="89"/>
      <c r="C88" s="56"/>
      <c r="D88" s="10"/>
      <c r="E88" s="119"/>
      <c r="F88" s="107"/>
      <c r="G88" s="107"/>
      <c r="H88" s="107"/>
      <c r="I88" s="10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9" ht="17.100000000000001" customHeight="1" x14ac:dyDescent="0.2">
      <c r="A89" s="11"/>
      <c r="B89" s="12"/>
      <c r="C89" s="13"/>
      <c r="D89" s="11"/>
      <c r="E89" s="120"/>
      <c r="F89" s="103"/>
      <c r="G89" s="103"/>
      <c r="H89" s="103"/>
      <c r="I89" s="10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9" ht="17.100000000000001" customHeight="1" x14ac:dyDescent="0.2">
      <c r="A90" s="11"/>
      <c r="B90" s="12"/>
      <c r="C90" s="13"/>
      <c r="D90" s="11"/>
      <c r="E90" s="120"/>
      <c r="F90" s="103"/>
      <c r="G90" s="103"/>
      <c r="H90" s="103"/>
      <c r="I90" s="10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9" ht="17.100000000000001" customHeight="1" x14ac:dyDescent="0.2">
      <c r="A91" s="11"/>
      <c r="B91" s="12"/>
      <c r="C91" s="13"/>
      <c r="D91" s="11"/>
      <c r="E91" s="120"/>
      <c r="F91" s="103"/>
      <c r="G91" s="103"/>
      <c r="H91" s="103"/>
      <c r="I91" s="10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9" ht="17.100000000000001" customHeight="1" thickBot="1" x14ac:dyDescent="0.25">
      <c r="A92" s="46"/>
      <c r="B92" s="12"/>
      <c r="C92" s="13"/>
      <c r="D92" s="11"/>
      <c r="E92" s="121"/>
      <c r="F92" s="104"/>
      <c r="G92" s="104"/>
      <c r="H92" s="104"/>
      <c r="I92" s="10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9" s="77" customFormat="1" ht="17.100000000000001" customHeight="1" thickTop="1" thickBot="1" x14ac:dyDescent="0.25">
      <c r="A93" s="242" t="s">
        <v>11</v>
      </c>
      <c r="B93" s="243"/>
      <c r="C93" s="31"/>
      <c r="D93" s="32">
        <f t="shared" ref="D93:I93" si="10">SUM(D88:D92)</f>
        <v>0</v>
      </c>
      <c r="E93" s="36">
        <f t="shared" si="10"/>
        <v>0</v>
      </c>
      <c r="F93" s="36">
        <f t="shared" si="10"/>
        <v>0</v>
      </c>
      <c r="G93" s="36">
        <f t="shared" si="10"/>
        <v>0</v>
      </c>
      <c r="H93" s="36">
        <f t="shared" si="10"/>
        <v>0</v>
      </c>
      <c r="I93" s="36">
        <f t="shared" si="10"/>
        <v>0</v>
      </c>
    </row>
    <row r="94" spans="1:29" ht="17.100000000000001" customHeight="1" thickTop="1" thickBot="1" x14ac:dyDescent="0.25">
      <c r="A94" s="232" t="s">
        <v>34</v>
      </c>
      <c r="B94" s="233"/>
      <c r="C94" s="233"/>
      <c r="D94" s="233"/>
      <c r="E94" s="233"/>
      <c r="F94" s="233"/>
      <c r="G94" s="233"/>
      <c r="H94" s="233"/>
      <c r="I94" s="234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</row>
    <row r="95" spans="1:29" ht="17.100000000000001" customHeight="1" thickTop="1" thickBot="1" x14ac:dyDescent="0.25">
      <c r="A95" s="127"/>
      <c r="B95" s="128" t="s">
        <v>19</v>
      </c>
      <c r="C95" s="129"/>
      <c r="D95" s="68"/>
      <c r="E95" s="123"/>
      <c r="F95" s="107"/>
      <c r="G95" s="107"/>
      <c r="H95" s="107"/>
      <c r="I95" s="10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9" s="71" customFormat="1" ht="17.100000000000001" customHeight="1" thickTop="1" thickBot="1" x14ac:dyDescent="0.25">
      <c r="A96" s="280" t="s">
        <v>14</v>
      </c>
      <c r="B96" s="281"/>
      <c r="C96" s="143"/>
      <c r="D96" s="138">
        <f t="shared" ref="D96:I96" si="11">D13+D20+D27+D34+D41+D48+D56+D63+D71+D78+D86+D93+D95</f>
        <v>0</v>
      </c>
      <c r="E96" s="138">
        <f t="shared" si="11"/>
        <v>0</v>
      </c>
      <c r="F96" s="138">
        <f t="shared" si="11"/>
        <v>0</v>
      </c>
      <c r="G96" s="138">
        <f t="shared" si="11"/>
        <v>0</v>
      </c>
      <c r="H96" s="138">
        <f t="shared" si="11"/>
        <v>0</v>
      </c>
      <c r="I96" s="138">
        <f t="shared" si="11"/>
        <v>0</v>
      </c>
    </row>
    <row r="97" spans="1:29" ht="17.100000000000001" customHeight="1" thickTop="1" x14ac:dyDescent="0.2">
      <c r="A97" s="273"/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1:29" ht="48.75" customHeight="1" x14ac:dyDescent="0.2">
      <c r="A98" s="283" t="s">
        <v>57</v>
      </c>
      <c r="B98" s="283"/>
      <c r="C98" s="283"/>
      <c r="D98" s="283"/>
      <c r="E98" s="283"/>
      <c r="F98" s="283"/>
      <c r="G98" s="283"/>
      <c r="H98" s="239">
        <f>G96</f>
        <v>0</v>
      </c>
      <c r="I98" s="239"/>
      <c r="J98" s="159"/>
      <c r="K98" s="159"/>
      <c r="L98" s="15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9" ht="31.5" customHeight="1" x14ac:dyDescent="0.2">
      <c r="A99" s="284" t="s">
        <v>47</v>
      </c>
      <c r="B99" s="284"/>
      <c r="C99" s="284"/>
      <c r="D99" s="284"/>
      <c r="E99" s="284"/>
      <c r="F99" s="284"/>
      <c r="G99" s="284"/>
      <c r="H99" s="239"/>
      <c r="I99" s="239"/>
      <c r="J99" s="159"/>
      <c r="K99" s="159"/>
      <c r="L99" s="15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9" ht="30.75" customHeight="1" x14ac:dyDescent="0.2">
      <c r="A100" s="284" t="s">
        <v>58</v>
      </c>
      <c r="B100" s="284"/>
      <c r="C100" s="284"/>
      <c r="D100" s="284"/>
      <c r="E100" s="284"/>
      <c r="F100" s="284"/>
      <c r="G100" s="284"/>
      <c r="H100" s="239" t="e">
        <f>(E96/D96)*100</f>
        <v>#DIV/0!</v>
      </c>
      <c r="I100" s="239"/>
      <c r="J100" s="159"/>
      <c r="K100" s="159"/>
      <c r="L100" s="15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9" ht="45.75" customHeight="1" x14ac:dyDescent="0.2">
      <c r="A101" s="284" t="s">
        <v>61</v>
      </c>
      <c r="B101" s="284"/>
      <c r="C101" s="284"/>
      <c r="D101" s="284"/>
      <c r="E101" s="284"/>
      <c r="F101" s="284"/>
      <c r="G101" s="284"/>
      <c r="H101" s="239" t="e">
        <f>(F96/D96)*100</f>
        <v>#DIV/0!</v>
      </c>
      <c r="I101" s="239"/>
      <c r="J101" s="159"/>
      <c r="K101" s="159"/>
      <c r="L101" s="15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9" ht="51.75" customHeight="1" x14ac:dyDescent="0.2">
      <c r="A102" s="283" t="s">
        <v>52</v>
      </c>
      <c r="B102" s="283"/>
      <c r="C102" s="283"/>
      <c r="D102" s="283"/>
      <c r="E102" s="283"/>
      <c r="F102" s="283"/>
      <c r="G102" s="283"/>
      <c r="H102" s="225" t="e">
        <f>H96*100/D96</f>
        <v>#DIV/0!</v>
      </c>
      <c r="I102" s="225"/>
      <c r="J102" s="158"/>
      <c r="K102" s="158"/>
      <c r="L102" s="15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9" ht="44.25" customHeight="1" x14ac:dyDescent="0.2">
      <c r="A103" s="283" t="s">
        <v>49</v>
      </c>
      <c r="B103" s="283"/>
      <c r="C103" s="283"/>
      <c r="D103" s="283"/>
      <c r="E103" s="283"/>
      <c r="F103" s="283"/>
      <c r="G103" s="283"/>
      <c r="H103" s="225" t="e">
        <f>I96/D96*100</f>
        <v>#DIV/0!</v>
      </c>
      <c r="I103" s="225"/>
      <c r="J103" s="158"/>
      <c r="K103" s="158"/>
      <c r="L103" s="158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9" ht="17.100000000000001" customHeight="1" x14ac:dyDescent="0.2">
      <c r="E104" s="155"/>
      <c r="Y104" s="145"/>
      <c r="Z104" s="145"/>
      <c r="AA104" s="145"/>
      <c r="AB104" s="145"/>
      <c r="AC104" s="145"/>
    </row>
    <row r="105" spans="1:29" ht="17.100000000000001" customHeight="1" x14ac:dyDescent="0.2">
      <c r="E105" s="155"/>
      <c r="Y105" s="145"/>
      <c r="Z105" s="145"/>
      <c r="AA105" s="145"/>
      <c r="AB105" s="145"/>
      <c r="AC105" s="145"/>
    </row>
    <row r="106" spans="1:29" ht="17.100000000000001" customHeight="1" x14ac:dyDescent="0.2">
      <c r="E106" s="155"/>
    </row>
    <row r="107" spans="1:29" ht="17.100000000000001" customHeight="1" x14ac:dyDescent="0.2">
      <c r="E107" s="155"/>
    </row>
    <row r="108" spans="1:29" ht="17.100000000000001" customHeight="1" x14ac:dyDescent="0.2">
      <c r="E108" s="155"/>
    </row>
    <row r="109" spans="1:29" ht="17.100000000000001" customHeight="1" x14ac:dyDescent="0.2">
      <c r="E109" s="155"/>
    </row>
    <row r="110" spans="1:29" ht="17.100000000000001" customHeight="1" x14ac:dyDescent="0.2">
      <c r="E110" s="155"/>
    </row>
    <row r="111" spans="1:29" ht="17.100000000000001" customHeight="1" x14ac:dyDescent="0.2">
      <c r="E111" s="155"/>
    </row>
    <row r="112" spans="1:29" ht="17.100000000000001" customHeight="1" x14ac:dyDescent="0.2">
      <c r="E112" s="155"/>
    </row>
    <row r="113" spans="5:5" ht="17.100000000000001" customHeight="1" x14ac:dyDescent="0.2">
      <c r="E113" s="155"/>
    </row>
    <row r="114" spans="5:5" ht="17.100000000000001" customHeight="1" x14ac:dyDescent="0.2">
      <c r="E114" s="155"/>
    </row>
    <row r="115" spans="5:5" ht="17.100000000000001" customHeight="1" x14ac:dyDescent="0.2">
      <c r="E115" s="155"/>
    </row>
    <row r="116" spans="5:5" ht="17.100000000000001" customHeight="1" x14ac:dyDescent="0.2">
      <c r="E116" s="155"/>
    </row>
    <row r="117" spans="5:5" ht="17.100000000000001" customHeight="1" x14ac:dyDescent="0.2">
      <c r="E117" s="155"/>
    </row>
    <row r="118" spans="5:5" ht="17.100000000000001" customHeight="1" x14ac:dyDescent="0.2">
      <c r="E118" s="155"/>
    </row>
    <row r="119" spans="5:5" ht="17.100000000000001" customHeight="1" x14ac:dyDescent="0.2">
      <c r="E119" s="155"/>
    </row>
    <row r="120" spans="5:5" ht="17.100000000000001" customHeight="1" x14ac:dyDescent="0.2">
      <c r="E120" s="155"/>
    </row>
    <row r="121" spans="5:5" ht="17.100000000000001" customHeight="1" x14ac:dyDescent="0.2">
      <c r="E121" s="155"/>
    </row>
    <row r="122" spans="5:5" ht="17.100000000000001" customHeight="1" x14ac:dyDescent="0.2">
      <c r="E122" s="155"/>
    </row>
    <row r="123" spans="5:5" ht="17.100000000000001" customHeight="1" x14ac:dyDescent="0.2">
      <c r="E123" s="155"/>
    </row>
    <row r="124" spans="5:5" ht="17.100000000000001" customHeight="1" x14ac:dyDescent="0.2">
      <c r="E124" s="155"/>
    </row>
    <row r="125" spans="5:5" ht="17.100000000000001" customHeight="1" x14ac:dyDescent="0.2">
      <c r="E125" s="155"/>
    </row>
    <row r="126" spans="5:5" ht="17.100000000000001" customHeight="1" x14ac:dyDescent="0.2">
      <c r="E126" s="155"/>
    </row>
    <row r="127" spans="5:5" ht="17.100000000000001" customHeight="1" x14ac:dyDescent="0.2">
      <c r="E127" s="155"/>
    </row>
    <row r="128" spans="5:5" ht="17.100000000000001" customHeight="1" x14ac:dyDescent="0.2">
      <c r="E128" s="155"/>
    </row>
    <row r="129" spans="5:5" ht="17.100000000000001" customHeight="1" x14ac:dyDescent="0.2">
      <c r="E129" s="155"/>
    </row>
    <row r="130" spans="5:5" ht="17.100000000000001" customHeight="1" x14ac:dyDescent="0.2">
      <c r="E130" s="155"/>
    </row>
    <row r="131" spans="5:5" ht="17.100000000000001" customHeight="1" x14ac:dyDescent="0.2">
      <c r="E131" s="155"/>
    </row>
    <row r="132" spans="5:5" ht="17.100000000000001" customHeight="1" x14ac:dyDescent="0.2">
      <c r="E132" s="155"/>
    </row>
    <row r="133" spans="5:5" ht="17.100000000000001" customHeight="1" x14ac:dyDescent="0.2">
      <c r="E133" s="155"/>
    </row>
    <row r="134" spans="5:5" ht="17.100000000000001" customHeight="1" x14ac:dyDescent="0.2">
      <c r="E134" s="155"/>
    </row>
    <row r="135" spans="5:5" ht="17.100000000000001" customHeight="1" x14ac:dyDescent="0.2">
      <c r="E135" s="155"/>
    </row>
    <row r="136" spans="5:5" ht="17.100000000000001" customHeight="1" x14ac:dyDescent="0.2">
      <c r="E136" s="155"/>
    </row>
    <row r="137" spans="5:5" ht="17.100000000000001" customHeight="1" x14ac:dyDescent="0.2">
      <c r="E137" s="155"/>
    </row>
    <row r="138" spans="5:5" ht="17.100000000000001" customHeight="1" x14ac:dyDescent="0.2">
      <c r="E138" s="155"/>
    </row>
    <row r="139" spans="5:5" ht="17.100000000000001" customHeight="1" x14ac:dyDescent="0.2">
      <c r="E139" s="155"/>
    </row>
    <row r="140" spans="5:5" ht="17.100000000000001" customHeight="1" x14ac:dyDescent="0.2">
      <c r="E140" s="155"/>
    </row>
    <row r="141" spans="5:5" ht="17.100000000000001" customHeight="1" x14ac:dyDescent="0.2">
      <c r="E141" s="155"/>
    </row>
    <row r="142" spans="5:5" ht="17.100000000000001" customHeight="1" x14ac:dyDescent="0.2">
      <c r="E142" s="155"/>
    </row>
    <row r="143" spans="5:5" ht="17.100000000000001" customHeight="1" x14ac:dyDescent="0.2">
      <c r="E143" s="155"/>
    </row>
    <row r="144" spans="5:5" ht="17.100000000000001" customHeight="1" x14ac:dyDescent="0.2">
      <c r="E144" s="155"/>
    </row>
    <row r="145" spans="5:5" ht="17.100000000000001" customHeight="1" x14ac:dyDescent="0.2">
      <c r="E145" s="155"/>
    </row>
    <row r="146" spans="5:5" ht="17.100000000000001" customHeight="1" x14ac:dyDescent="0.2">
      <c r="E146" s="155"/>
    </row>
    <row r="147" spans="5:5" ht="17.100000000000001" customHeight="1" x14ac:dyDescent="0.2">
      <c r="E147" s="155"/>
    </row>
    <row r="148" spans="5:5" ht="17.100000000000001" customHeight="1" x14ac:dyDescent="0.2">
      <c r="E148" s="155"/>
    </row>
    <row r="149" spans="5:5" ht="17.100000000000001" customHeight="1" x14ac:dyDescent="0.2">
      <c r="E149" s="155"/>
    </row>
    <row r="150" spans="5:5" ht="17.100000000000001" customHeight="1" x14ac:dyDescent="0.2">
      <c r="E150" s="155"/>
    </row>
    <row r="151" spans="5:5" ht="17.100000000000001" customHeight="1" x14ac:dyDescent="0.2">
      <c r="E151" s="155"/>
    </row>
    <row r="152" spans="5:5" ht="17.100000000000001" customHeight="1" x14ac:dyDescent="0.2">
      <c r="E152" s="155"/>
    </row>
    <row r="153" spans="5:5" ht="17.100000000000001" customHeight="1" x14ac:dyDescent="0.2">
      <c r="E153" s="155"/>
    </row>
    <row r="154" spans="5:5" ht="17.100000000000001" customHeight="1" x14ac:dyDescent="0.2">
      <c r="E154" s="155"/>
    </row>
    <row r="155" spans="5:5" ht="17.100000000000001" customHeight="1" x14ac:dyDescent="0.2">
      <c r="E155" s="155"/>
    </row>
    <row r="156" spans="5:5" ht="17.100000000000001" customHeight="1" x14ac:dyDescent="0.2">
      <c r="E156" s="155"/>
    </row>
    <row r="157" spans="5:5" ht="17.100000000000001" customHeight="1" x14ac:dyDescent="0.2">
      <c r="E157" s="155"/>
    </row>
    <row r="158" spans="5:5" ht="17.100000000000001" customHeight="1" x14ac:dyDescent="0.2">
      <c r="E158" s="155"/>
    </row>
    <row r="159" spans="5:5" ht="17.100000000000001" customHeight="1" x14ac:dyDescent="0.2">
      <c r="E159" s="155"/>
    </row>
    <row r="160" spans="5:5" x14ac:dyDescent="0.2">
      <c r="E160" s="155"/>
    </row>
    <row r="161" spans="5:5" x14ac:dyDescent="0.2">
      <c r="E161" s="155"/>
    </row>
    <row r="162" spans="5:5" x14ac:dyDescent="0.2">
      <c r="E162" s="155"/>
    </row>
    <row r="163" spans="5:5" x14ac:dyDescent="0.2">
      <c r="E163" s="155"/>
    </row>
    <row r="164" spans="5:5" x14ac:dyDescent="0.2">
      <c r="E164" s="155"/>
    </row>
    <row r="165" spans="5:5" x14ac:dyDescent="0.2">
      <c r="E165" s="155"/>
    </row>
    <row r="166" spans="5:5" x14ac:dyDescent="0.2">
      <c r="E166" s="155"/>
    </row>
    <row r="167" spans="5:5" x14ac:dyDescent="0.2">
      <c r="E167" s="155"/>
    </row>
    <row r="168" spans="5:5" x14ac:dyDescent="0.2">
      <c r="E168" s="155"/>
    </row>
    <row r="169" spans="5:5" x14ac:dyDescent="0.2">
      <c r="E169" s="155"/>
    </row>
    <row r="170" spans="5:5" x14ac:dyDescent="0.2">
      <c r="E170" s="155"/>
    </row>
    <row r="171" spans="5:5" x14ac:dyDescent="0.2">
      <c r="E171" s="155"/>
    </row>
    <row r="172" spans="5:5" x14ac:dyDescent="0.2">
      <c r="E172" s="155"/>
    </row>
    <row r="173" spans="5:5" x14ac:dyDescent="0.2">
      <c r="E173" s="155"/>
    </row>
    <row r="174" spans="5:5" x14ac:dyDescent="0.2">
      <c r="E174" s="155"/>
    </row>
    <row r="175" spans="5:5" x14ac:dyDescent="0.2">
      <c r="E175" s="155"/>
    </row>
    <row r="176" spans="5:5" x14ac:dyDescent="0.2">
      <c r="E176" s="155"/>
    </row>
    <row r="177" spans="5:5" x14ac:dyDescent="0.2">
      <c r="E177" s="155"/>
    </row>
    <row r="178" spans="5:5" x14ac:dyDescent="0.2">
      <c r="E178" s="155"/>
    </row>
    <row r="179" spans="5:5" x14ac:dyDescent="0.2">
      <c r="E179" s="155"/>
    </row>
    <row r="180" spans="5:5" x14ac:dyDescent="0.2">
      <c r="E180" s="155"/>
    </row>
    <row r="181" spans="5:5" x14ac:dyDescent="0.2">
      <c r="E181" s="155"/>
    </row>
    <row r="182" spans="5:5" x14ac:dyDescent="0.2">
      <c r="E182" s="155"/>
    </row>
    <row r="183" spans="5:5" x14ac:dyDescent="0.2">
      <c r="E183" s="155"/>
    </row>
    <row r="184" spans="5:5" x14ac:dyDescent="0.2">
      <c r="E184" s="155"/>
    </row>
    <row r="185" spans="5:5" x14ac:dyDescent="0.2">
      <c r="E185" s="155"/>
    </row>
    <row r="186" spans="5:5" x14ac:dyDescent="0.2">
      <c r="E186" s="155"/>
    </row>
    <row r="187" spans="5:5" x14ac:dyDescent="0.2">
      <c r="E187" s="155"/>
    </row>
    <row r="188" spans="5:5" x14ac:dyDescent="0.2">
      <c r="E188" s="155"/>
    </row>
    <row r="189" spans="5:5" x14ac:dyDescent="0.2">
      <c r="E189" s="155"/>
    </row>
    <row r="190" spans="5:5" x14ac:dyDescent="0.2">
      <c r="E190" s="155"/>
    </row>
    <row r="191" spans="5:5" x14ac:dyDescent="0.2">
      <c r="E191" s="155"/>
    </row>
    <row r="192" spans="5:5" x14ac:dyDescent="0.2">
      <c r="E192" s="155"/>
    </row>
    <row r="193" spans="5:5" x14ac:dyDescent="0.2">
      <c r="E193" s="155"/>
    </row>
    <row r="194" spans="5:5" x14ac:dyDescent="0.2">
      <c r="E194" s="155"/>
    </row>
    <row r="195" spans="5:5" x14ac:dyDescent="0.2">
      <c r="E195" s="155"/>
    </row>
    <row r="196" spans="5:5" x14ac:dyDescent="0.2">
      <c r="E196" s="155"/>
    </row>
    <row r="197" spans="5:5" x14ac:dyDescent="0.2">
      <c r="E197" s="155"/>
    </row>
    <row r="198" spans="5:5" x14ac:dyDescent="0.2">
      <c r="E198" s="155"/>
    </row>
    <row r="199" spans="5:5" x14ac:dyDescent="0.2">
      <c r="E199" s="155"/>
    </row>
    <row r="200" spans="5:5" x14ac:dyDescent="0.2">
      <c r="E200" s="155"/>
    </row>
    <row r="201" spans="5:5" x14ac:dyDescent="0.2">
      <c r="E201" s="155"/>
    </row>
    <row r="202" spans="5:5" x14ac:dyDescent="0.2">
      <c r="E202" s="155"/>
    </row>
    <row r="203" spans="5:5" x14ac:dyDescent="0.2">
      <c r="E203" s="155"/>
    </row>
    <row r="204" spans="5:5" x14ac:dyDescent="0.2">
      <c r="E204" s="155"/>
    </row>
    <row r="205" spans="5:5" x14ac:dyDescent="0.2">
      <c r="E205" s="155"/>
    </row>
    <row r="206" spans="5:5" x14ac:dyDescent="0.2">
      <c r="E206" s="155"/>
    </row>
    <row r="207" spans="5:5" x14ac:dyDescent="0.2">
      <c r="E207" s="155"/>
    </row>
    <row r="208" spans="5:5" x14ac:dyDescent="0.2">
      <c r="E208" s="155"/>
    </row>
    <row r="209" spans="5:5" x14ac:dyDescent="0.2">
      <c r="E209" s="155"/>
    </row>
    <row r="210" spans="5:5" x14ac:dyDescent="0.2">
      <c r="E210" s="155"/>
    </row>
    <row r="211" spans="5:5" x14ac:dyDescent="0.2">
      <c r="E211" s="155"/>
    </row>
    <row r="212" spans="5:5" x14ac:dyDescent="0.2">
      <c r="E212" s="155"/>
    </row>
    <row r="213" spans="5:5" x14ac:dyDescent="0.2">
      <c r="E213" s="155"/>
    </row>
    <row r="214" spans="5:5" x14ac:dyDescent="0.2">
      <c r="E214" s="155"/>
    </row>
    <row r="215" spans="5:5" x14ac:dyDescent="0.2">
      <c r="E215" s="155"/>
    </row>
    <row r="216" spans="5:5" x14ac:dyDescent="0.2">
      <c r="E216" s="155"/>
    </row>
    <row r="217" spans="5:5" x14ac:dyDescent="0.2">
      <c r="E217" s="155"/>
    </row>
    <row r="218" spans="5:5" x14ac:dyDescent="0.2">
      <c r="E218" s="155"/>
    </row>
    <row r="219" spans="5:5" x14ac:dyDescent="0.2">
      <c r="E219" s="155"/>
    </row>
    <row r="220" spans="5:5" x14ac:dyDescent="0.2">
      <c r="E220" s="155"/>
    </row>
    <row r="221" spans="5:5" x14ac:dyDescent="0.2">
      <c r="E221" s="155"/>
    </row>
    <row r="222" spans="5:5" x14ac:dyDescent="0.2">
      <c r="E222" s="155"/>
    </row>
    <row r="223" spans="5:5" x14ac:dyDescent="0.2">
      <c r="E223" s="155"/>
    </row>
    <row r="224" spans="5:5" x14ac:dyDescent="0.2">
      <c r="E224" s="155"/>
    </row>
    <row r="225" spans="5:5" x14ac:dyDescent="0.2">
      <c r="E225" s="155"/>
    </row>
    <row r="226" spans="5:5" x14ac:dyDescent="0.2">
      <c r="E226" s="155"/>
    </row>
    <row r="227" spans="5:5" x14ac:dyDescent="0.2">
      <c r="E227" s="155"/>
    </row>
    <row r="228" spans="5:5" x14ac:dyDescent="0.2">
      <c r="E228" s="155"/>
    </row>
    <row r="229" spans="5:5" x14ac:dyDescent="0.2">
      <c r="E229" s="155"/>
    </row>
    <row r="230" spans="5:5" x14ac:dyDescent="0.2">
      <c r="E230" s="155"/>
    </row>
    <row r="231" spans="5:5" x14ac:dyDescent="0.2">
      <c r="E231" s="155"/>
    </row>
    <row r="232" spans="5:5" x14ac:dyDescent="0.2">
      <c r="E232" s="155"/>
    </row>
    <row r="233" spans="5:5" x14ac:dyDescent="0.2">
      <c r="E233" s="155"/>
    </row>
    <row r="234" spans="5:5" x14ac:dyDescent="0.2">
      <c r="E234" s="155"/>
    </row>
    <row r="235" spans="5:5" x14ac:dyDescent="0.2">
      <c r="E235" s="155"/>
    </row>
    <row r="236" spans="5:5" x14ac:dyDescent="0.2">
      <c r="E236" s="155"/>
    </row>
    <row r="237" spans="5:5" x14ac:dyDescent="0.2">
      <c r="E237" s="155"/>
    </row>
    <row r="238" spans="5:5" x14ac:dyDescent="0.2">
      <c r="E238" s="155"/>
    </row>
    <row r="239" spans="5:5" x14ac:dyDescent="0.2">
      <c r="E239" s="155"/>
    </row>
    <row r="240" spans="5:5" x14ac:dyDescent="0.2">
      <c r="E240" s="155"/>
    </row>
    <row r="241" spans="5:5" x14ac:dyDescent="0.2">
      <c r="E241" s="155"/>
    </row>
    <row r="242" spans="5:5" x14ac:dyDescent="0.2">
      <c r="E242" s="155"/>
    </row>
    <row r="243" spans="5:5" x14ac:dyDescent="0.2">
      <c r="E243" s="155"/>
    </row>
    <row r="244" spans="5:5" x14ac:dyDescent="0.2">
      <c r="E244" s="155"/>
    </row>
    <row r="245" spans="5:5" x14ac:dyDescent="0.2">
      <c r="E245" s="155"/>
    </row>
    <row r="246" spans="5:5" x14ac:dyDescent="0.2">
      <c r="E246" s="155"/>
    </row>
    <row r="247" spans="5:5" x14ac:dyDescent="0.2">
      <c r="E247" s="155"/>
    </row>
    <row r="248" spans="5:5" x14ac:dyDescent="0.2">
      <c r="E248" s="155"/>
    </row>
    <row r="249" spans="5:5" x14ac:dyDescent="0.2">
      <c r="E249" s="155"/>
    </row>
    <row r="250" spans="5:5" x14ac:dyDescent="0.2">
      <c r="E250" s="155"/>
    </row>
    <row r="251" spans="5:5" x14ac:dyDescent="0.2">
      <c r="E251" s="155"/>
    </row>
    <row r="252" spans="5:5" x14ac:dyDescent="0.2">
      <c r="E252" s="155"/>
    </row>
    <row r="253" spans="5:5" x14ac:dyDescent="0.2">
      <c r="E253" s="155"/>
    </row>
    <row r="254" spans="5:5" x14ac:dyDescent="0.2">
      <c r="E254" s="155"/>
    </row>
    <row r="255" spans="5:5" x14ac:dyDescent="0.2">
      <c r="E255" s="155"/>
    </row>
    <row r="256" spans="5:5" x14ac:dyDescent="0.2">
      <c r="E256" s="155"/>
    </row>
    <row r="257" spans="5:5" x14ac:dyDescent="0.2">
      <c r="E257" s="155"/>
    </row>
  </sheetData>
  <mergeCells count="44">
    <mergeCell ref="A7:I7"/>
    <mergeCell ref="A98:G98"/>
    <mergeCell ref="H98:I98"/>
    <mergeCell ref="A14:I14"/>
    <mergeCell ref="A21:I21"/>
    <mergeCell ref="A28:I28"/>
    <mergeCell ref="A35:I35"/>
    <mergeCell ref="A27:B27"/>
    <mergeCell ref="A34:B34"/>
    <mergeCell ref="A41:B41"/>
    <mergeCell ref="A87:I87"/>
    <mergeCell ref="A94:I94"/>
    <mergeCell ref="A57:I57"/>
    <mergeCell ref="A96:B96"/>
    <mergeCell ref="A97:L97"/>
    <mergeCell ref="A48:B48"/>
    <mergeCell ref="A1:G1"/>
    <mergeCell ref="A2:B2"/>
    <mergeCell ref="A99:G99"/>
    <mergeCell ref="A100:G100"/>
    <mergeCell ref="A101:G101"/>
    <mergeCell ref="A42:I42"/>
    <mergeCell ref="A49:I49"/>
    <mergeCell ref="A50:I50"/>
    <mergeCell ref="A64:I64"/>
    <mergeCell ref="A65:I65"/>
    <mergeCell ref="E3:I4"/>
    <mergeCell ref="A13:B13"/>
    <mergeCell ref="A20:B20"/>
    <mergeCell ref="A72:I72"/>
    <mergeCell ref="A79:I79"/>
    <mergeCell ref="A80:I80"/>
    <mergeCell ref="A102:G102"/>
    <mergeCell ref="A103:G103"/>
    <mergeCell ref="H99:I99"/>
    <mergeCell ref="H100:I100"/>
    <mergeCell ref="H101:I101"/>
    <mergeCell ref="H102:I102"/>
    <mergeCell ref="H103:I103"/>
    <mergeCell ref="A56:B56"/>
    <mergeCell ref="A63:B63"/>
    <mergeCell ref="A71:B71"/>
    <mergeCell ref="A78:B78"/>
    <mergeCell ref="A93:B93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95" orientation="landscape" r:id="rId1"/>
  <rowBreaks count="3" manualBreakCount="3">
    <brk id="20" max="8" man="1"/>
    <brk id="48" max="8" man="1"/>
    <brk id="78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F240"/>
  <sheetViews>
    <sheetView tabSelected="1" view="pageBreakPreview" zoomScaleNormal="100" zoomScaleSheetLayoutView="100" workbookViewId="0">
      <selection activeCell="R1" sqref="R1:Y1"/>
    </sheetView>
  </sheetViews>
  <sheetFormatPr defaultRowHeight="15" x14ac:dyDescent="0.2"/>
  <cols>
    <col min="1" max="1" width="6.7109375" style="1" customWidth="1"/>
    <col min="2" max="2" width="48.42578125" style="2" customWidth="1"/>
    <col min="3" max="3" width="12.42578125" style="3" customWidth="1"/>
    <col min="4" max="5" width="2.85546875" style="2" customWidth="1"/>
    <col min="6" max="6" width="6.28515625" style="2" customWidth="1"/>
    <col min="7" max="7" width="5" style="2" customWidth="1"/>
    <col min="8" max="8" width="5.28515625" style="2" customWidth="1"/>
    <col min="9" max="10" width="3.7109375" style="2" customWidth="1"/>
    <col min="11" max="11" width="5.42578125" style="2" customWidth="1"/>
    <col min="12" max="13" width="3.7109375" style="2" customWidth="1"/>
    <col min="14" max="14" width="5.140625" style="2" customWidth="1"/>
    <col min="15" max="17" width="5" style="2" customWidth="1"/>
    <col min="18" max="18" width="4.85546875" style="2" customWidth="1"/>
    <col min="19" max="19" width="5.28515625" style="2" customWidth="1"/>
    <col min="20" max="20" width="4.5703125" style="2" customWidth="1"/>
    <col min="21" max="21" width="5" style="2" customWidth="1"/>
    <col min="22" max="22" width="4.42578125" style="2" customWidth="1"/>
    <col min="23" max="23" width="4.85546875" style="2" customWidth="1"/>
    <col min="24" max="24" width="4.5703125" style="2" customWidth="1"/>
    <col min="25" max="25" width="4.140625" style="2" customWidth="1"/>
    <col min="26" max="26" width="1" style="2" customWidth="1"/>
    <col min="27" max="16384" width="9.140625" style="2"/>
  </cols>
  <sheetData>
    <row r="1" spans="1:25" ht="108.75" customHeight="1" x14ac:dyDescent="0.2">
      <c r="R1" s="290"/>
      <c r="S1" s="290"/>
      <c r="T1" s="290"/>
      <c r="U1" s="290"/>
      <c r="V1" s="290"/>
      <c r="W1" s="290"/>
      <c r="X1" s="290"/>
      <c r="Y1" s="290"/>
    </row>
    <row r="2" spans="1:25" ht="15" customHeight="1" x14ac:dyDescent="0.2">
      <c r="A2" s="291" t="s">
        <v>66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</row>
    <row r="3" spans="1:25" ht="15" customHeight="1" x14ac:dyDescent="0.2">
      <c r="A3" s="292" t="s">
        <v>62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</row>
    <row r="4" spans="1:25" ht="15" customHeight="1" x14ac:dyDescent="0.2">
      <c r="A4" s="292" t="s">
        <v>63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</row>
    <row r="5" spans="1:25" ht="15" customHeight="1" x14ac:dyDescent="0.2">
      <c r="A5" s="292" t="s">
        <v>64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</row>
    <row r="6" spans="1:25" ht="15" customHeight="1" x14ac:dyDescent="0.2">
      <c r="A6" s="293" t="s">
        <v>65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</row>
    <row r="7" spans="1:25" ht="15" customHeight="1" x14ac:dyDescent="0.2">
      <c r="A7" s="292" t="s">
        <v>205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</row>
    <row r="8" spans="1:25" ht="15" customHeight="1" x14ac:dyDescent="0.2">
      <c r="A8" s="292" t="s">
        <v>211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</row>
    <row r="9" spans="1:25" ht="15" customHeight="1" thickBot="1" x14ac:dyDescent="0.25">
      <c r="A9" s="293" t="s">
        <v>204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</row>
    <row r="10" spans="1:25" ht="12.95" customHeight="1" thickTop="1" thickBot="1" x14ac:dyDescent="0.25">
      <c r="E10" s="4"/>
      <c r="F10" s="259" t="s">
        <v>3</v>
      </c>
      <c r="G10" s="260"/>
      <c r="H10" s="260"/>
      <c r="I10" s="260"/>
      <c r="J10" s="260"/>
      <c r="K10" s="260"/>
      <c r="L10" s="260"/>
      <c r="M10" s="261"/>
      <c r="N10" s="254" t="s">
        <v>0</v>
      </c>
      <c r="O10" s="255"/>
      <c r="P10" s="255"/>
      <c r="Q10" s="255"/>
      <c r="R10" s="254" t="s">
        <v>1</v>
      </c>
      <c r="S10" s="255"/>
      <c r="T10" s="255"/>
      <c r="U10" s="255"/>
      <c r="V10" s="254" t="s">
        <v>2</v>
      </c>
      <c r="W10" s="255"/>
      <c r="X10" s="255"/>
      <c r="Y10" s="255"/>
    </row>
    <row r="11" spans="1:25" ht="16.5" customHeight="1" thickTop="1" thickBot="1" x14ac:dyDescent="0.25">
      <c r="E11" s="4"/>
      <c r="F11" s="262"/>
      <c r="G11" s="263"/>
      <c r="H11" s="263"/>
      <c r="I11" s="263"/>
      <c r="J11" s="263"/>
      <c r="K11" s="263"/>
      <c r="L11" s="263"/>
      <c r="M11" s="264"/>
      <c r="N11" s="5" t="s">
        <v>4</v>
      </c>
      <c r="O11" s="5"/>
      <c r="P11" s="5" t="s">
        <v>5</v>
      </c>
      <c r="Q11" s="5"/>
      <c r="R11" s="5" t="s">
        <v>6</v>
      </c>
      <c r="S11" s="5"/>
      <c r="T11" s="5" t="s">
        <v>7</v>
      </c>
      <c r="U11" s="5"/>
      <c r="V11" s="6" t="s">
        <v>8</v>
      </c>
      <c r="W11" s="6"/>
      <c r="X11" s="254" t="s">
        <v>9</v>
      </c>
      <c r="Y11" s="256"/>
    </row>
    <row r="12" spans="1:25" s="76" customFormat="1" ht="157.5" customHeight="1" thickTop="1" thickBot="1" x14ac:dyDescent="0.25">
      <c r="A12" s="7" t="s">
        <v>10</v>
      </c>
      <c r="B12" s="8" t="s">
        <v>21</v>
      </c>
      <c r="C12" s="9" t="s">
        <v>56</v>
      </c>
      <c r="D12" s="97" t="s">
        <v>43</v>
      </c>
      <c r="E12" s="97" t="s">
        <v>44</v>
      </c>
      <c r="F12" s="97" t="s">
        <v>11</v>
      </c>
      <c r="G12" s="95" t="s">
        <v>23</v>
      </c>
      <c r="H12" s="96" t="s">
        <v>24</v>
      </c>
      <c r="I12" s="96" t="s">
        <v>25</v>
      </c>
      <c r="J12" s="96" t="s">
        <v>26</v>
      </c>
      <c r="K12" s="96" t="s">
        <v>27</v>
      </c>
      <c r="L12" s="97" t="s">
        <v>51</v>
      </c>
      <c r="M12" s="98" t="s">
        <v>50</v>
      </c>
      <c r="N12" s="95" t="s">
        <v>12</v>
      </c>
      <c r="O12" s="99" t="s">
        <v>18</v>
      </c>
      <c r="P12" s="95" t="s">
        <v>12</v>
      </c>
      <c r="Q12" s="99" t="s">
        <v>18</v>
      </c>
      <c r="R12" s="95" t="s">
        <v>12</v>
      </c>
      <c r="S12" s="99" t="s">
        <v>18</v>
      </c>
      <c r="T12" s="95" t="s">
        <v>12</v>
      </c>
      <c r="U12" s="99" t="s">
        <v>18</v>
      </c>
      <c r="V12" s="95" t="s">
        <v>12</v>
      </c>
      <c r="W12" s="100" t="s">
        <v>18</v>
      </c>
      <c r="X12" s="101" t="s">
        <v>12</v>
      </c>
      <c r="Y12" s="100" t="s">
        <v>18</v>
      </c>
    </row>
    <row r="13" spans="1:25" s="72" customFormat="1" ht="16.5" thickTop="1" thickBot="1" x14ac:dyDescent="0.25">
      <c r="A13" s="73">
        <v>1</v>
      </c>
      <c r="B13" s="73">
        <v>2</v>
      </c>
      <c r="C13" s="73">
        <v>3</v>
      </c>
      <c r="D13" s="73">
        <v>5</v>
      </c>
      <c r="E13" s="73">
        <v>6</v>
      </c>
      <c r="F13" s="73">
        <v>7</v>
      </c>
      <c r="G13" s="73">
        <v>8</v>
      </c>
      <c r="H13" s="73">
        <v>9</v>
      </c>
      <c r="I13" s="73">
        <v>10</v>
      </c>
      <c r="J13" s="73">
        <v>11</v>
      </c>
      <c r="K13" s="73">
        <v>12</v>
      </c>
      <c r="L13" s="73">
        <v>13</v>
      </c>
      <c r="M13" s="73">
        <v>14</v>
      </c>
      <c r="N13" s="69">
        <v>15</v>
      </c>
      <c r="O13" s="70">
        <v>16</v>
      </c>
      <c r="P13" s="69">
        <v>17</v>
      </c>
      <c r="Q13" s="70">
        <v>18</v>
      </c>
      <c r="R13" s="69">
        <v>19</v>
      </c>
      <c r="S13" s="70">
        <v>20</v>
      </c>
      <c r="T13" s="69">
        <v>21</v>
      </c>
      <c r="U13" s="70">
        <v>22</v>
      </c>
      <c r="V13" s="69">
        <v>23</v>
      </c>
      <c r="W13" s="70">
        <v>24</v>
      </c>
      <c r="X13" s="69">
        <v>25</v>
      </c>
      <c r="Y13" s="70">
        <v>26</v>
      </c>
    </row>
    <row r="14" spans="1:25" s="77" customFormat="1" ht="17.100000000000001" customHeight="1" thickTop="1" thickBot="1" x14ac:dyDescent="0.25">
      <c r="A14" s="232" t="s">
        <v>67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</row>
    <row r="15" spans="1:25" ht="17.100000000000001" customHeight="1" thickTop="1" thickBot="1" x14ac:dyDescent="0.25">
      <c r="A15" s="10" t="s">
        <v>75</v>
      </c>
      <c r="B15" s="89" t="s">
        <v>68</v>
      </c>
      <c r="C15" s="56" t="s">
        <v>79</v>
      </c>
      <c r="D15" s="10"/>
      <c r="E15" s="160">
        <v>2</v>
      </c>
      <c r="F15" s="58">
        <f>SUM(G15:M15)</f>
        <v>30</v>
      </c>
      <c r="G15" s="61">
        <v>30</v>
      </c>
      <c r="H15" s="90"/>
      <c r="I15" s="106"/>
      <c r="J15" s="90"/>
      <c r="K15" s="90"/>
      <c r="L15" s="90"/>
      <c r="M15" s="90"/>
      <c r="N15" s="61"/>
      <c r="O15" s="59"/>
      <c r="P15" s="61">
        <v>30</v>
      </c>
      <c r="Q15" s="59"/>
      <c r="R15" s="61"/>
      <c r="S15" s="59"/>
      <c r="T15" s="61"/>
      <c r="U15" s="59"/>
      <c r="V15" s="61"/>
      <c r="W15" s="59"/>
      <c r="X15" s="61"/>
      <c r="Y15" s="59"/>
    </row>
    <row r="16" spans="1:25" ht="17.100000000000001" customHeight="1" thickTop="1" thickBot="1" x14ac:dyDescent="0.25">
      <c r="A16" s="39" t="s">
        <v>76</v>
      </c>
      <c r="B16" s="122" t="s">
        <v>69</v>
      </c>
      <c r="C16" s="38" t="s">
        <v>80</v>
      </c>
      <c r="D16" s="39"/>
      <c r="E16" s="161">
        <v>2</v>
      </c>
      <c r="F16" s="58">
        <f t="shared" ref="F16:F21" si="0">SUM(G16:M16)</f>
        <v>30</v>
      </c>
      <c r="G16" s="42">
        <v>30</v>
      </c>
      <c r="H16" s="43"/>
      <c r="I16" s="19"/>
      <c r="J16" s="43"/>
      <c r="K16" s="43"/>
      <c r="L16" s="43"/>
      <c r="M16" s="43"/>
      <c r="N16" s="42"/>
      <c r="O16" s="44"/>
      <c r="P16" s="42">
        <v>30</v>
      </c>
      <c r="Q16" s="44"/>
      <c r="R16" s="42"/>
      <c r="S16" s="44"/>
      <c r="T16" s="42"/>
      <c r="U16" s="44"/>
      <c r="V16" s="42"/>
      <c r="W16" s="44"/>
      <c r="X16" s="42"/>
      <c r="Y16" s="44"/>
    </row>
    <row r="17" spans="1:25" ht="16.5" customHeight="1" thickTop="1" thickBot="1" x14ac:dyDescent="0.25">
      <c r="A17" s="39" t="s">
        <v>77</v>
      </c>
      <c r="B17" s="122" t="s">
        <v>73</v>
      </c>
      <c r="C17" s="38" t="s">
        <v>81</v>
      </c>
      <c r="D17" s="39">
        <v>3</v>
      </c>
      <c r="E17" s="161"/>
      <c r="F17" s="58">
        <f t="shared" si="0"/>
        <v>30</v>
      </c>
      <c r="G17" s="42">
        <v>30</v>
      </c>
      <c r="H17" s="43"/>
      <c r="I17" s="19"/>
      <c r="J17" s="43"/>
      <c r="K17" s="43"/>
      <c r="L17" s="43"/>
      <c r="M17" s="43"/>
      <c r="N17" s="42"/>
      <c r="O17" s="44"/>
      <c r="P17" s="42"/>
      <c r="Q17" s="44"/>
      <c r="R17" s="42">
        <v>30</v>
      </c>
      <c r="S17" s="44"/>
      <c r="T17" s="42"/>
      <c r="U17" s="44"/>
      <c r="V17" s="42"/>
      <c r="W17" s="44"/>
      <c r="X17" s="42"/>
      <c r="Y17" s="44"/>
    </row>
    <row r="18" spans="1:25" ht="17.100000000000001" customHeight="1" thickTop="1" thickBot="1" x14ac:dyDescent="0.25">
      <c r="A18" s="11" t="s">
        <v>78</v>
      </c>
      <c r="B18" s="12" t="s">
        <v>70</v>
      </c>
      <c r="C18" s="13" t="s">
        <v>82</v>
      </c>
      <c r="D18" s="11">
        <v>3</v>
      </c>
      <c r="E18" s="162"/>
      <c r="F18" s="58">
        <f t="shared" si="0"/>
        <v>30</v>
      </c>
      <c r="G18" s="17">
        <v>30</v>
      </c>
      <c r="H18" s="18"/>
      <c r="I18" s="19"/>
      <c r="J18" s="18"/>
      <c r="K18" s="18"/>
      <c r="L18" s="18"/>
      <c r="M18" s="18"/>
      <c r="N18" s="17"/>
      <c r="O18" s="20"/>
      <c r="P18" s="17"/>
      <c r="Q18" s="20"/>
      <c r="R18" s="17">
        <v>30</v>
      </c>
      <c r="S18" s="20"/>
      <c r="T18" s="17"/>
      <c r="U18" s="20"/>
      <c r="V18" s="17"/>
      <c r="W18" s="20"/>
      <c r="X18" s="17"/>
      <c r="Y18" s="20"/>
    </row>
    <row r="19" spans="1:25" ht="16.5" customHeight="1" thickTop="1" thickBot="1" x14ac:dyDescent="0.25">
      <c r="A19" s="11">
        <v>3</v>
      </c>
      <c r="B19" s="22" t="s">
        <v>74</v>
      </c>
      <c r="C19" s="23" t="s">
        <v>83</v>
      </c>
      <c r="D19" s="24"/>
      <c r="E19" s="163">
        <v>2</v>
      </c>
      <c r="F19" s="58">
        <f t="shared" si="0"/>
        <v>30</v>
      </c>
      <c r="G19" s="27">
        <v>15</v>
      </c>
      <c r="H19" s="28">
        <v>15</v>
      </c>
      <c r="I19" s="18"/>
      <c r="J19" s="28"/>
      <c r="K19" s="28"/>
      <c r="L19" s="28"/>
      <c r="M19" s="28"/>
      <c r="N19" s="27"/>
      <c r="O19" s="29"/>
      <c r="P19" s="27">
        <v>15</v>
      </c>
      <c r="Q19" s="29">
        <v>15</v>
      </c>
      <c r="R19" s="27"/>
      <c r="S19" s="29"/>
      <c r="T19" s="27"/>
      <c r="U19" s="29"/>
      <c r="V19" s="27"/>
      <c r="W19" s="29"/>
      <c r="X19" s="27"/>
      <c r="Y19" s="29"/>
    </row>
    <row r="20" spans="1:25" ht="17.100000000000001" customHeight="1" thickTop="1" thickBot="1" x14ac:dyDescent="0.25">
      <c r="A20" s="11">
        <v>4</v>
      </c>
      <c r="B20" s="22" t="s">
        <v>71</v>
      </c>
      <c r="C20" s="23" t="s">
        <v>84</v>
      </c>
      <c r="D20" s="24"/>
      <c r="E20" s="163">
        <v>1</v>
      </c>
      <c r="F20" s="58">
        <f t="shared" si="0"/>
        <v>45</v>
      </c>
      <c r="G20" s="27">
        <v>15</v>
      </c>
      <c r="H20" s="28">
        <v>30</v>
      </c>
      <c r="I20" s="18"/>
      <c r="J20" s="28"/>
      <c r="K20" s="28"/>
      <c r="L20" s="28"/>
      <c r="M20" s="28"/>
      <c r="N20" s="27">
        <v>15</v>
      </c>
      <c r="O20" s="29">
        <v>30</v>
      </c>
      <c r="P20" s="27"/>
      <c r="Q20" s="29"/>
      <c r="R20" s="27"/>
      <c r="S20" s="29"/>
      <c r="T20" s="27"/>
      <c r="U20" s="29"/>
      <c r="V20" s="27"/>
      <c r="W20" s="29"/>
      <c r="X20" s="27"/>
      <c r="Y20" s="29"/>
    </row>
    <row r="21" spans="1:25" ht="17.100000000000001" customHeight="1" thickTop="1" thickBot="1" x14ac:dyDescent="0.25">
      <c r="A21" s="11">
        <v>5</v>
      </c>
      <c r="B21" s="22" t="s">
        <v>72</v>
      </c>
      <c r="C21" s="23" t="s">
        <v>85</v>
      </c>
      <c r="D21" s="24">
        <v>6</v>
      </c>
      <c r="E21" s="26"/>
      <c r="F21" s="58">
        <f t="shared" si="0"/>
        <v>30</v>
      </c>
      <c r="G21" s="27">
        <v>30</v>
      </c>
      <c r="H21" s="28"/>
      <c r="I21" s="30"/>
      <c r="J21" s="28"/>
      <c r="K21" s="28"/>
      <c r="L21" s="28"/>
      <c r="M21" s="28"/>
      <c r="N21" s="27"/>
      <c r="O21" s="29"/>
      <c r="P21" s="27"/>
      <c r="Q21" s="29"/>
      <c r="R21" s="27"/>
      <c r="S21" s="29"/>
      <c r="T21" s="27"/>
      <c r="U21" s="29"/>
      <c r="V21" s="27"/>
      <c r="W21" s="29"/>
      <c r="X21" s="27">
        <v>30</v>
      </c>
      <c r="Y21" s="29"/>
    </row>
    <row r="22" spans="1:25" s="77" customFormat="1" ht="17.100000000000001" customHeight="1" thickTop="1" thickBot="1" x14ac:dyDescent="0.25">
      <c r="A22" s="242" t="s">
        <v>11</v>
      </c>
      <c r="B22" s="243"/>
      <c r="C22" s="31"/>
      <c r="D22" s="33"/>
      <c r="E22" s="33"/>
      <c r="F22" s="32">
        <f>SUM(F15:F21)-F16-F18</f>
        <v>165</v>
      </c>
      <c r="G22" s="32">
        <f t="shared" ref="G22:Y22" si="1">SUM(G15:G21)-G16-G18</f>
        <v>120</v>
      </c>
      <c r="H22" s="32">
        <f t="shared" si="1"/>
        <v>45</v>
      </c>
      <c r="I22" s="32">
        <f t="shared" si="1"/>
        <v>0</v>
      </c>
      <c r="J22" s="32">
        <f t="shared" si="1"/>
        <v>0</v>
      </c>
      <c r="K22" s="32">
        <f t="shared" si="1"/>
        <v>0</v>
      </c>
      <c r="L22" s="32">
        <f t="shared" si="1"/>
        <v>0</v>
      </c>
      <c r="M22" s="32">
        <f t="shared" si="1"/>
        <v>0</v>
      </c>
      <c r="N22" s="32">
        <f t="shared" si="1"/>
        <v>15</v>
      </c>
      <c r="O22" s="32">
        <f t="shared" si="1"/>
        <v>30</v>
      </c>
      <c r="P22" s="32">
        <f t="shared" si="1"/>
        <v>45</v>
      </c>
      <c r="Q22" s="32">
        <f t="shared" si="1"/>
        <v>15</v>
      </c>
      <c r="R22" s="32">
        <f t="shared" si="1"/>
        <v>30</v>
      </c>
      <c r="S22" s="32">
        <f t="shared" si="1"/>
        <v>0</v>
      </c>
      <c r="T22" s="32">
        <f t="shared" si="1"/>
        <v>0</v>
      </c>
      <c r="U22" s="32">
        <f t="shared" si="1"/>
        <v>0</v>
      </c>
      <c r="V22" s="32">
        <f t="shared" si="1"/>
        <v>0</v>
      </c>
      <c r="W22" s="32">
        <f t="shared" si="1"/>
        <v>0</v>
      </c>
      <c r="X22" s="32">
        <f t="shared" si="1"/>
        <v>30</v>
      </c>
      <c r="Y22" s="32">
        <f t="shared" si="1"/>
        <v>0</v>
      </c>
    </row>
    <row r="23" spans="1:25" ht="17.100000000000001" customHeight="1" thickTop="1" thickBot="1" x14ac:dyDescent="0.25">
      <c r="A23" s="232" t="s">
        <v>128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</row>
    <row r="24" spans="1:25" ht="17.100000000000001" customHeight="1" thickTop="1" thickBot="1" x14ac:dyDescent="0.25">
      <c r="A24" s="10">
        <v>6</v>
      </c>
      <c r="B24" s="108" t="s">
        <v>90</v>
      </c>
      <c r="C24" s="56" t="s">
        <v>109</v>
      </c>
      <c r="D24" s="10"/>
      <c r="E24" s="10">
        <v>1</v>
      </c>
      <c r="F24" s="58">
        <f>SUM(G24:M24)</f>
        <v>30</v>
      </c>
      <c r="G24" s="61"/>
      <c r="H24" s="90"/>
      <c r="I24" s="90"/>
      <c r="J24" s="90"/>
      <c r="K24" s="90">
        <v>30</v>
      </c>
      <c r="L24" s="90"/>
      <c r="M24" s="90"/>
      <c r="N24" s="61"/>
      <c r="O24" s="59">
        <v>30</v>
      </c>
      <c r="P24" s="61"/>
      <c r="Q24" s="59"/>
      <c r="R24" s="61"/>
      <c r="S24" s="59"/>
      <c r="T24" s="61"/>
      <c r="U24" s="59"/>
      <c r="V24" s="61"/>
      <c r="W24" s="59"/>
      <c r="X24" s="61"/>
      <c r="Y24" s="59"/>
    </row>
    <row r="25" spans="1:25" ht="17.100000000000001" customHeight="1" thickTop="1" thickBot="1" x14ac:dyDescent="0.25">
      <c r="A25" s="39">
        <v>7</v>
      </c>
      <c r="B25" s="164" t="s">
        <v>91</v>
      </c>
      <c r="C25" s="38" t="s">
        <v>110</v>
      </c>
      <c r="D25" s="39"/>
      <c r="E25" s="39">
        <v>2</v>
      </c>
      <c r="F25" s="58">
        <f t="shared" ref="F25:F43" si="2">SUM(G25:M25)</f>
        <v>30</v>
      </c>
      <c r="G25" s="42"/>
      <c r="H25" s="43"/>
      <c r="I25" s="19"/>
      <c r="J25" s="43"/>
      <c r="K25" s="43">
        <v>30</v>
      </c>
      <c r="L25" s="43"/>
      <c r="M25" s="43"/>
      <c r="N25" s="42"/>
      <c r="O25" s="44"/>
      <c r="P25" s="42"/>
      <c r="Q25" s="44">
        <v>30</v>
      </c>
      <c r="R25" s="42"/>
      <c r="S25" s="44"/>
      <c r="T25" s="42"/>
      <c r="U25" s="44"/>
      <c r="V25" s="42"/>
      <c r="W25" s="44"/>
      <c r="X25" s="42"/>
      <c r="Y25" s="44"/>
    </row>
    <row r="26" spans="1:25" ht="17.100000000000001" customHeight="1" thickTop="1" thickBot="1" x14ac:dyDescent="0.25">
      <c r="A26" s="39">
        <v>8</v>
      </c>
      <c r="B26" s="164" t="s">
        <v>92</v>
      </c>
      <c r="C26" s="38" t="s">
        <v>111</v>
      </c>
      <c r="D26" s="39"/>
      <c r="E26" s="39">
        <v>3</v>
      </c>
      <c r="F26" s="58">
        <f t="shared" si="2"/>
        <v>30</v>
      </c>
      <c r="G26" s="42"/>
      <c r="H26" s="43"/>
      <c r="I26" s="19"/>
      <c r="J26" s="43"/>
      <c r="K26" s="43">
        <v>30</v>
      </c>
      <c r="L26" s="43"/>
      <c r="M26" s="43"/>
      <c r="N26" s="42"/>
      <c r="O26" s="44"/>
      <c r="P26" s="42"/>
      <c r="Q26" s="44"/>
      <c r="R26" s="42"/>
      <c r="S26" s="44">
        <v>30</v>
      </c>
      <c r="T26" s="42"/>
      <c r="U26" s="44"/>
      <c r="V26" s="42"/>
      <c r="W26" s="44"/>
      <c r="X26" s="42"/>
      <c r="Y26" s="44"/>
    </row>
    <row r="27" spans="1:25" ht="17.100000000000001" customHeight="1" thickTop="1" thickBot="1" x14ac:dyDescent="0.25">
      <c r="A27" s="39">
        <v>9</v>
      </c>
      <c r="B27" s="164" t="s">
        <v>93</v>
      </c>
      <c r="C27" s="38" t="s">
        <v>112</v>
      </c>
      <c r="D27" s="39">
        <v>4</v>
      </c>
      <c r="E27" s="39"/>
      <c r="F27" s="58">
        <f t="shared" si="2"/>
        <v>30</v>
      </c>
      <c r="G27" s="42"/>
      <c r="H27" s="43"/>
      <c r="I27" s="19"/>
      <c r="J27" s="43"/>
      <c r="K27" s="43">
        <v>30</v>
      </c>
      <c r="L27" s="43"/>
      <c r="M27" s="43"/>
      <c r="N27" s="42"/>
      <c r="O27" s="44"/>
      <c r="P27" s="42"/>
      <c r="Q27" s="44"/>
      <c r="R27" s="42"/>
      <c r="S27" s="44"/>
      <c r="T27" s="42"/>
      <c r="U27" s="44">
        <v>30</v>
      </c>
      <c r="V27" s="42"/>
      <c r="W27" s="44"/>
      <c r="X27" s="42"/>
      <c r="Y27" s="44"/>
    </row>
    <row r="28" spans="1:25" ht="17.100000000000001" customHeight="1" thickTop="1" thickBot="1" x14ac:dyDescent="0.25">
      <c r="A28" s="39" t="s">
        <v>86</v>
      </c>
      <c r="B28" s="164" t="s">
        <v>94</v>
      </c>
      <c r="C28" s="38" t="s">
        <v>113</v>
      </c>
      <c r="D28" s="39"/>
      <c r="E28" s="39">
        <v>1</v>
      </c>
      <c r="F28" s="58">
        <f t="shared" si="2"/>
        <v>30</v>
      </c>
      <c r="G28" s="42"/>
      <c r="H28" s="43"/>
      <c r="I28" s="19"/>
      <c r="J28" s="43"/>
      <c r="K28" s="43">
        <v>30</v>
      </c>
      <c r="L28" s="43"/>
      <c r="M28" s="43"/>
      <c r="N28" s="42"/>
      <c r="O28" s="44">
        <v>30</v>
      </c>
      <c r="P28" s="42"/>
      <c r="Q28" s="44"/>
      <c r="R28" s="42"/>
      <c r="S28" s="44"/>
      <c r="T28" s="42"/>
      <c r="U28" s="44"/>
      <c r="V28" s="42"/>
      <c r="W28" s="44"/>
      <c r="X28" s="42"/>
      <c r="Y28" s="44"/>
    </row>
    <row r="29" spans="1:25" ht="17.100000000000001" customHeight="1" thickTop="1" thickBot="1" x14ac:dyDescent="0.25">
      <c r="A29" s="39" t="s">
        <v>87</v>
      </c>
      <c r="B29" s="164" t="s">
        <v>95</v>
      </c>
      <c r="C29" s="38" t="s">
        <v>114</v>
      </c>
      <c r="D29" s="39"/>
      <c r="E29" s="39">
        <v>1</v>
      </c>
      <c r="F29" s="58">
        <f t="shared" si="2"/>
        <v>30</v>
      </c>
      <c r="G29" s="42"/>
      <c r="H29" s="43"/>
      <c r="I29" s="19"/>
      <c r="J29" s="43"/>
      <c r="K29" s="43">
        <v>30</v>
      </c>
      <c r="L29" s="43"/>
      <c r="M29" s="43"/>
      <c r="N29" s="42"/>
      <c r="O29" s="44">
        <v>30</v>
      </c>
      <c r="P29" s="42"/>
      <c r="Q29" s="44"/>
      <c r="R29" s="42"/>
      <c r="S29" s="44"/>
      <c r="T29" s="42"/>
      <c r="U29" s="44"/>
      <c r="V29" s="42"/>
      <c r="W29" s="44"/>
      <c r="X29" s="42"/>
      <c r="Y29" s="44"/>
    </row>
    <row r="30" spans="1:25" ht="17.100000000000001" customHeight="1" thickTop="1" thickBot="1" x14ac:dyDescent="0.25">
      <c r="A30" s="39" t="s">
        <v>88</v>
      </c>
      <c r="B30" s="164" t="s">
        <v>96</v>
      </c>
      <c r="C30" s="38" t="s">
        <v>115</v>
      </c>
      <c r="D30" s="39">
        <v>2</v>
      </c>
      <c r="E30" s="39"/>
      <c r="F30" s="58">
        <f t="shared" si="2"/>
        <v>30</v>
      </c>
      <c r="G30" s="42"/>
      <c r="H30" s="43"/>
      <c r="I30" s="19"/>
      <c r="J30" s="43"/>
      <c r="K30" s="43">
        <v>30</v>
      </c>
      <c r="L30" s="43"/>
      <c r="M30" s="43"/>
      <c r="N30" s="42"/>
      <c r="O30" s="44"/>
      <c r="P30" s="42"/>
      <c r="Q30" s="44">
        <v>30</v>
      </c>
      <c r="R30" s="42"/>
      <c r="S30" s="44"/>
      <c r="T30" s="42"/>
      <c r="U30" s="44"/>
      <c r="V30" s="42"/>
      <c r="W30" s="44"/>
      <c r="X30" s="42"/>
      <c r="Y30" s="44"/>
    </row>
    <row r="31" spans="1:25" ht="17.100000000000001" customHeight="1" thickTop="1" thickBot="1" x14ac:dyDescent="0.25">
      <c r="A31" s="39" t="s">
        <v>89</v>
      </c>
      <c r="B31" s="164" t="s">
        <v>97</v>
      </c>
      <c r="C31" s="38" t="s">
        <v>116</v>
      </c>
      <c r="D31" s="39">
        <v>2</v>
      </c>
      <c r="E31" s="39"/>
      <c r="F31" s="58">
        <f t="shared" si="2"/>
        <v>30</v>
      </c>
      <c r="G31" s="42"/>
      <c r="H31" s="43"/>
      <c r="I31" s="19"/>
      <c r="J31" s="43"/>
      <c r="K31" s="43">
        <v>30</v>
      </c>
      <c r="L31" s="43"/>
      <c r="M31" s="43"/>
      <c r="N31" s="42"/>
      <c r="O31" s="44"/>
      <c r="P31" s="42"/>
      <c r="Q31" s="44">
        <v>30</v>
      </c>
      <c r="R31" s="42"/>
      <c r="S31" s="44"/>
      <c r="T31" s="42"/>
      <c r="U31" s="44"/>
      <c r="V31" s="42"/>
      <c r="W31" s="44"/>
      <c r="X31" s="42"/>
      <c r="Y31" s="44"/>
    </row>
    <row r="32" spans="1:25" ht="17.100000000000001" customHeight="1" thickTop="1" thickBot="1" x14ac:dyDescent="0.25">
      <c r="A32" s="39">
        <v>12</v>
      </c>
      <c r="B32" s="164" t="s">
        <v>98</v>
      </c>
      <c r="C32" s="38" t="s">
        <v>117</v>
      </c>
      <c r="D32" s="39"/>
      <c r="E32" s="39">
        <v>1</v>
      </c>
      <c r="F32" s="58">
        <v>30</v>
      </c>
      <c r="G32" s="42"/>
      <c r="H32" s="43">
        <v>30</v>
      </c>
      <c r="I32" s="19"/>
      <c r="J32" s="43"/>
      <c r="K32" s="43"/>
      <c r="L32" s="43"/>
      <c r="M32" s="43"/>
      <c r="N32" s="42"/>
      <c r="O32" s="44">
        <v>30</v>
      </c>
      <c r="P32" s="42"/>
      <c r="Q32" s="44"/>
      <c r="R32" s="42"/>
      <c r="S32" s="44"/>
      <c r="T32" s="42"/>
      <c r="U32" s="44"/>
      <c r="V32" s="42"/>
      <c r="W32" s="44"/>
      <c r="X32" s="42"/>
      <c r="Y32" s="44"/>
    </row>
    <row r="33" spans="1:32" ht="17.100000000000001" customHeight="1" thickTop="1" thickBot="1" x14ac:dyDescent="0.25">
      <c r="A33" s="39">
        <v>13</v>
      </c>
      <c r="B33" s="164" t="s">
        <v>98</v>
      </c>
      <c r="C33" s="38" t="s">
        <v>117</v>
      </c>
      <c r="D33" s="39"/>
      <c r="E33" s="39">
        <v>2</v>
      </c>
      <c r="F33" s="58">
        <v>30</v>
      </c>
      <c r="G33" s="42"/>
      <c r="H33" s="43">
        <v>30</v>
      </c>
      <c r="I33" s="19"/>
      <c r="J33" s="43"/>
      <c r="K33" s="43"/>
      <c r="L33" s="43"/>
      <c r="M33" s="43"/>
      <c r="N33" s="42"/>
      <c r="O33" s="44"/>
      <c r="P33" s="42"/>
      <c r="Q33" s="44">
        <v>30</v>
      </c>
      <c r="R33" s="42"/>
      <c r="S33" s="44"/>
      <c r="T33" s="42"/>
      <c r="U33" s="44"/>
      <c r="V33" s="42"/>
      <c r="W33" s="44"/>
      <c r="X33" s="42"/>
      <c r="Y33" s="44"/>
    </row>
    <row r="34" spans="1:32" ht="17.100000000000001" customHeight="1" thickTop="1" thickBot="1" x14ac:dyDescent="0.25">
      <c r="A34" s="39">
        <v>14</v>
      </c>
      <c r="B34" s="164" t="s">
        <v>99</v>
      </c>
      <c r="C34" s="38" t="s">
        <v>118</v>
      </c>
      <c r="D34" s="39">
        <v>1</v>
      </c>
      <c r="E34" s="39"/>
      <c r="F34" s="58">
        <f t="shared" si="2"/>
        <v>30</v>
      </c>
      <c r="G34" s="42">
        <v>30</v>
      </c>
      <c r="H34" s="43"/>
      <c r="I34" s="19"/>
      <c r="J34" s="43"/>
      <c r="K34" s="43"/>
      <c r="L34" s="43"/>
      <c r="M34" s="43"/>
      <c r="N34" s="42">
        <v>30</v>
      </c>
      <c r="O34" s="44"/>
      <c r="P34" s="42"/>
      <c r="Q34" s="44"/>
      <c r="R34" s="42"/>
      <c r="S34" s="44"/>
      <c r="T34" s="42"/>
      <c r="U34" s="44"/>
      <c r="V34" s="42"/>
      <c r="W34" s="44"/>
      <c r="X34" s="42"/>
      <c r="Y34" s="44"/>
    </row>
    <row r="35" spans="1:32" ht="17.100000000000001" customHeight="1" thickTop="1" thickBot="1" x14ac:dyDescent="0.25">
      <c r="A35" s="39">
        <v>15</v>
      </c>
      <c r="B35" s="164" t="s">
        <v>105</v>
      </c>
      <c r="C35" s="38" t="s">
        <v>119</v>
      </c>
      <c r="D35" s="39"/>
      <c r="E35" s="39">
        <v>1</v>
      </c>
      <c r="F35" s="58">
        <f t="shared" si="2"/>
        <v>45</v>
      </c>
      <c r="G35" s="42">
        <v>15</v>
      </c>
      <c r="H35" s="43">
        <v>30</v>
      </c>
      <c r="I35" s="19"/>
      <c r="J35" s="43"/>
      <c r="K35" s="43"/>
      <c r="L35" s="43"/>
      <c r="M35" s="43"/>
      <c r="N35" s="42">
        <v>15</v>
      </c>
      <c r="O35" s="44">
        <v>30</v>
      </c>
      <c r="P35" s="42"/>
      <c r="Q35" s="44"/>
      <c r="R35" s="42"/>
      <c r="S35" s="44"/>
      <c r="T35" s="42"/>
      <c r="U35" s="44"/>
      <c r="V35" s="42"/>
      <c r="W35" s="44"/>
      <c r="X35" s="42"/>
      <c r="Y35" s="44"/>
    </row>
    <row r="36" spans="1:32" ht="17.100000000000001" customHeight="1" thickTop="1" thickBot="1" x14ac:dyDescent="0.25">
      <c r="A36" s="39">
        <v>16</v>
      </c>
      <c r="B36" s="164" t="s">
        <v>106</v>
      </c>
      <c r="C36" s="38" t="s">
        <v>120</v>
      </c>
      <c r="D36" s="39">
        <v>2</v>
      </c>
      <c r="E36" s="39"/>
      <c r="F36" s="58">
        <f t="shared" si="2"/>
        <v>45</v>
      </c>
      <c r="G36" s="42">
        <v>15</v>
      </c>
      <c r="H36" s="43">
        <v>30</v>
      </c>
      <c r="I36" s="19"/>
      <c r="J36" s="43"/>
      <c r="K36" s="43"/>
      <c r="L36" s="43"/>
      <c r="M36" s="43"/>
      <c r="N36" s="42"/>
      <c r="O36" s="44"/>
      <c r="P36" s="42">
        <v>15</v>
      </c>
      <c r="Q36" s="44">
        <v>30</v>
      </c>
      <c r="R36" s="42"/>
      <c r="S36" s="44"/>
      <c r="T36" s="42"/>
      <c r="U36" s="44"/>
      <c r="V36" s="42"/>
      <c r="W36" s="44"/>
      <c r="X36" s="42"/>
      <c r="Y36" s="44"/>
    </row>
    <row r="37" spans="1:32" ht="17.100000000000001" customHeight="1" thickTop="1" thickBot="1" x14ac:dyDescent="0.25">
      <c r="A37" s="39">
        <v>17</v>
      </c>
      <c r="B37" s="164" t="s">
        <v>107</v>
      </c>
      <c r="C37" s="38" t="s">
        <v>121</v>
      </c>
      <c r="D37" s="39">
        <v>1</v>
      </c>
      <c r="E37" s="39"/>
      <c r="F37" s="58">
        <f t="shared" si="2"/>
        <v>45</v>
      </c>
      <c r="G37" s="42">
        <v>15</v>
      </c>
      <c r="H37" s="43">
        <v>30</v>
      </c>
      <c r="I37" s="19"/>
      <c r="J37" s="43"/>
      <c r="K37" s="43"/>
      <c r="L37" s="43"/>
      <c r="M37" s="43"/>
      <c r="N37" s="42">
        <v>15</v>
      </c>
      <c r="O37" s="44">
        <v>30</v>
      </c>
      <c r="P37" s="42"/>
      <c r="Q37" s="44"/>
      <c r="R37" s="42"/>
      <c r="S37" s="44"/>
      <c r="T37" s="42"/>
      <c r="U37" s="44"/>
      <c r="V37" s="42"/>
      <c r="W37" s="44"/>
      <c r="X37" s="42"/>
      <c r="Y37" s="44"/>
    </row>
    <row r="38" spans="1:32" ht="17.100000000000001" customHeight="1" thickTop="1" thickBot="1" x14ac:dyDescent="0.25">
      <c r="A38" s="39">
        <v>18</v>
      </c>
      <c r="B38" s="164" t="s">
        <v>108</v>
      </c>
      <c r="C38" s="38" t="s">
        <v>122</v>
      </c>
      <c r="D38" s="39">
        <v>2</v>
      </c>
      <c r="E38" s="39"/>
      <c r="F38" s="58">
        <f t="shared" si="2"/>
        <v>45</v>
      </c>
      <c r="G38" s="42">
        <v>15</v>
      </c>
      <c r="H38" s="43">
        <v>30</v>
      </c>
      <c r="I38" s="19"/>
      <c r="J38" s="43"/>
      <c r="K38" s="43"/>
      <c r="L38" s="43"/>
      <c r="M38" s="43"/>
      <c r="N38" s="42"/>
      <c r="O38" s="44"/>
      <c r="P38" s="42">
        <v>15</v>
      </c>
      <c r="Q38" s="44">
        <v>30</v>
      </c>
      <c r="R38" s="42"/>
      <c r="S38" s="44"/>
      <c r="T38" s="42"/>
      <c r="U38" s="44"/>
      <c r="V38" s="42"/>
      <c r="W38" s="44"/>
      <c r="X38" s="42"/>
      <c r="Y38" s="44"/>
    </row>
    <row r="39" spans="1:32" ht="17.100000000000001" customHeight="1" thickTop="1" thickBot="1" x14ac:dyDescent="0.25">
      <c r="A39" s="39">
        <v>19</v>
      </c>
      <c r="B39" s="164" t="s">
        <v>100</v>
      </c>
      <c r="C39" s="38" t="s">
        <v>123</v>
      </c>
      <c r="D39" s="39">
        <v>3</v>
      </c>
      <c r="E39" s="39"/>
      <c r="F39" s="58">
        <f t="shared" si="2"/>
        <v>60</v>
      </c>
      <c r="G39" s="42">
        <v>30</v>
      </c>
      <c r="H39" s="43">
        <v>30</v>
      </c>
      <c r="I39" s="19"/>
      <c r="J39" s="43"/>
      <c r="K39" s="43"/>
      <c r="L39" s="43"/>
      <c r="M39" s="43"/>
      <c r="N39" s="42"/>
      <c r="O39" s="44"/>
      <c r="P39" s="42"/>
      <c r="Q39" s="44"/>
      <c r="R39" s="42">
        <v>30</v>
      </c>
      <c r="S39" s="44">
        <v>30</v>
      </c>
      <c r="T39" s="42"/>
      <c r="U39" s="44"/>
      <c r="V39" s="42"/>
      <c r="W39" s="44"/>
      <c r="X39" s="42"/>
      <c r="Y39" s="44"/>
    </row>
    <row r="40" spans="1:32" ht="17.100000000000001" customHeight="1" thickTop="1" thickBot="1" x14ac:dyDescent="0.25">
      <c r="A40" s="39">
        <v>20</v>
      </c>
      <c r="B40" s="164" t="s">
        <v>101</v>
      </c>
      <c r="C40" s="38" t="s">
        <v>124</v>
      </c>
      <c r="D40" s="39">
        <v>4</v>
      </c>
      <c r="E40" s="39"/>
      <c r="F40" s="58">
        <f t="shared" si="2"/>
        <v>45</v>
      </c>
      <c r="G40" s="42">
        <v>15</v>
      </c>
      <c r="H40" s="43">
        <v>30</v>
      </c>
      <c r="I40" s="19"/>
      <c r="J40" s="43"/>
      <c r="K40" s="43"/>
      <c r="L40" s="43"/>
      <c r="M40" s="43"/>
      <c r="N40" s="42"/>
      <c r="O40" s="44"/>
      <c r="P40" s="42"/>
      <c r="Q40" s="44"/>
      <c r="R40" s="42"/>
      <c r="S40" s="44"/>
      <c r="T40" s="42">
        <v>15</v>
      </c>
      <c r="U40" s="44">
        <v>30</v>
      </c>
      <c r="V40" s="42"/>
      <c r="W40" s="44"/>
      <c r="X40" s="42"/>
      <c r="Y40" s="44"/>
    </row>
    <row r="41" spans="1:32" ht="17.100000000000001" customHeight="1" thickTop="1" thickBot="1" x14ac:dyDescent="0.25">
      <c r="A41" s="39">
        <v>21</v>
      </c>
      <c r="B41" s="164" t="s">
        <v>102</v>
      </c>
      <c r="C41" s="38" t="s">
        <v>125</v>
      </c>
      <c r="D41" s="39"/>
      <c r="E41" s="39">
        <v>1</v>
      </c>
      <c r="F41" s="58">
        <f t="shared" si="2"/>
        <v>45</v>
      </c>
      <c r="G41" s="42">
        <v>30</v>
      </c>
      <c r="H41" s="43">
        <v>15</v>
      </c>
      <c r="I41" s="19"/>
      <c r="J41" s="43"/>
      <c r="K41" s="43"/>
      <c r="L41" s="43"/>
      <c r="M41" s="43"/>
      <c r="N41" s="42">
        <v>30</v>
      </c>
      <c r="O41" s="44">
        <v>15</v>
      </c>
      <c r="P41" s="42"/>
      <c r="Q41" s="44"/>
      <c r="R41" s="42"/>
      <c r="S41" s="44"/>
      <c r="T41" s="42"/>
      <c r="U41" s="44"/>
      <c r="V41" s="42"/>
      <c r="W41" s="44"/>
      <c r="X41" s="42"/>
      <c r="Y41" s="44"/>
    </row>
    <row r="42" spans="1:32" ht="17.100000000000001" customHeight="1" thickTop="1" thickBot="1" x14ac:dyDescent="0.25">
      <c r="A42" s="39">
        <v>22</v>
      </c>
      <c r="B42" s="164" t="s">
        <v>103</v>
      </c>
      <c r="C42" s="38" t="s">
        <v>126</v>
      </c>
      <c r="D42" s="39"/>
      <c r="E42" s="39">
        <v>2</v>
      </c>
      <c r="F42" s="58">
        <f t="shared" si="2"/>
        <v>45</v>
      </c>
      <c r="G42" s="42">
        <v>30</v>
      </c>
      <c r="H42" s="43">
        <v>15</v>
      </c>
      <c r="I42" s="19"/>
      <c r="J42" s="43"/>
      <c r="K42" s="43"/>
      <c r="L42" s="43"/>
      <c r="M42" s="43"/>
      <c r="N42" s="42"/>
      <c r="O42" s="44"/>
      <c r="P42" s="42">
        <v>30</v>
      </c>
      <c r="Q42" s="44">
        <v>15</v>
      </c>
      <c r="R42" s="42"/>
      <c r="S42" s="44"/>
      <c r="T42" s="42"/>
      <c r="U42" s="44"/>
      <c r="V42" s="42"/>
      <c r="W42" s="44"/>
      <c r="X42" s="42"/>
      <c r="Y42" s="44"/>
    </row>
    <row r="43" spans="1:32" ht="17.100000000000001" customHeight="1" thickTop="1" thickBot="1" x14ac:dyDescent="0.25">
      <c r="A43" s="46">
        <v>23</v>
      </c>
      <c r="B43" s="47" t="s">
        <v>104</v>
      </c>
      <c r="C43" s="48" t="s">
        <v>127</v>
      </c>
      <c r="D43" s="46"/>
      <c r="E43" s="46">
        <v>3</v>
      </c>
      <c r="F43" s="58">
        <f t="shared" si="2"/>
        <v>45</v>
      </c>
      <c r="G43" s="51">
        <v>30</v>
      </c>
      <c r="H43" s="30">
        <v>15</v>
      </c>
      <c r="I43" s="30"/>
      <c r="J43" s="30"/>
      <c r="K43" s="30"/>
      <c r="L43" s="30"/>
      <c r="M43" s="30"/>
      <c r="N43" s="51"/>
      <c r="O43" s="52"/>
      <c r="P43" s="51"/>
      <c r="Q43" s="52"/>
      <c r="R43" s="51">
        <v>30</v>
      </c>
      <c r="S43" s="52">
        <v>15</v>
      </c>
      <c r="T43" s="51"/>
      <c r="U43" s="52"/>
      <c r="V43" s="51"/>
      <c r="W43" s="52"/>
      <c r="X43" s="51"/>
      <c r="Y43" s="52"/>
    </row>
    <row r="44" spans="1:32" s="77" customFormat="1" ht="17.100000000000001" customHeight="1" thickTop="1" thickBot="1" x14ac:dyDescent="0.25">
      <c r="A44" s="242" t="s">
        <v>11</v>
      </c>
      <c r="B44" s="243"/>
      <c r="C44" s="53"/>
      <c r="D44" s="55"/>
      <c r="E44" s="55"/>
      <c r="F44" s="32">
        <f>SUM(F24:F43)-F29-F31</f>
        <v>690</v>
      </c>
      <c r="G44" s="32">
        <f t="shared" ref="G44:Y44" si="3">SUM(G24:G43)-G29-G31</f>
        <v>225</v>
      </c>
      <c r="H44" s="32">
        <f t="shared" si="3"/>
        <v>285</v>
      </c>
      <c r="I44" s="32">
        <f t="shared" si="3"/>
        <v>0</v>
      </c>
      <c r="J44" s="32">
        <f t="shared" si="3"/>
        <v>0</v>
      </c>
      <c r="K44" s="32">
        <f t="shared" si="3"/>
        <v>180</v>
      </c>
      <c r="L44" s="32">
        <f t="shared" si="3"/>
        <v>0</v>
      </c>
      <c r="M44" s="32">
        <f t="shared" si="3"/>
        <v>0</v>
      </c>
      <c r="N44" s="32">
        <f t="shared" si="3"/>
        <v>90</v>
      </c>
      <c r="O44" s="32">
        <f t="shared" si="3"/>
        <v>165</v>
      </c>
      <c r="P44" s="32">
        <f t="shared" si="3"/>
        <v>60</v>
      </c>
      <c r="Q44" s="32">
        <f t="shared" si="3"/>
        <v>165</v>
      </c>
      <c r="R44" s="32">
        <f t="shared" si="3"/>
        <v>60</v>
      </c>
      <c r="S44" s="32">
        <f t="shared" si="3"/>
        <v>75</v>
      </c>
      <c r="T44" s="32">
        <f t="shared" si="3"/>
        <v>15</v>
      </c>
      <c r="U44" s="32">
        <f t="shared" si="3"/>
        <v>60</v>
      </c>
      <c r="V44" s="32">
        <f t="shared" si="3"/>
        <v>0</v>
      </c>
      <c r="W44" s="32">
        <f t="shared" si="3"/>
        <v>0</v>
      </c>
      <c r="X44" s="32">
        <f t="shared" si="3"/>
        <v>0</v>
      </c>
      <c r="Y44" s="32">
        <f t="shared" si="3"/>
        <v>0</v>
      </c>
    </row>
    <row r="45" spans="1:32" ht="17.100000000000001" customHeight="1" thickTop="1" thickBot="1" x14ac:dyDescent="0.25">
      <c r="A45" s="226" t="s">
        <v>129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AA45" s="77"/>
      <c r="AB45" s="77"/>
      <c r="AC45" s="77"/>
      <c r="AD45" s="77"/>
      <c r="AE45" s="77"/>
      <c r="AF45" s="77"/>
    </row>
    <row r="46" spans="1:32" ht="17.100000000000001" customHeight="1" thickTop="1" thickBot="1" x14ac:dyDescent="0.25">
      <c r="A46" s="10">
        <v>24</v>
      </c>
      <c r="B46" s="115" t="s">
        <v>130</v>
      </c>
      <c r="C46" s="56" t="s">
        <v>142</v>
      </c>
      <c r="D46" s="10">
        <v>3</v>
      </c>
      <c r="E46" s="106"/>
      <c r="F46" s="58">
        <f>SUM(G46:M46)</f>
        <v>60</v>
      </c>
      <c r="G46" s="61">
        <v>30</v>
      </c>
      <c r="H46" s="90">
        <v>30</v>
      </c>
      <c r="I46" s="90"/>
      <c r="J46" s="90"/>
      <c r="K46" s="117"/>
      <c r="L46" s="117"/>
      <c r="M46" s="59"/>
      <c r="N46" s="118"/>
      <c r="O46" s="91"/>
      <c r="P46" s="61"/>
      <c r="Q46" s="59"/>
      <c r="R46" s="61">
        <v>30</v>
      </c>
      <c r="S46" s="59">
        <v>30</v>
      </c>
      <c r="T46" s="61"/>
      <c r="U46" s="59"/>
      <c r="V46" s="61"/>
      <c r="W46" s="59"/>
      <c r="X46" s="61"/>
      <c r="Y46" s="59"/>
    </row>
    <row r="47" spans="1:32" ht="17.100000000000001" customHeight="1" thickTop="1" thickBot="1" x14ac:dyDescent="0.25">
      <c r="A47" s="39">
        <v>25</v>
      </c>
      <c r="B47" s="165" t="s">
        <v>131</v>
      </c>
      <c r="C47" s="38" t="s">
        <v>143</v>
      </c>
      <c r="D47" s="39"/>
      <c r="E47" s="19">
        <v>5</v>
      </c>
      <c r="F47" s="58">
        <f t="shared" ref="F47:F57" si="4">SUM(G47:M47)</f>
        <v>45</v>
      </c>
      <c r="G47" s="166">
        <v>15</v>
      </c>
      <c r="H47" s="43">
        <v>30</v>
      </c>
      <c r="I47" s="43"/>
      <c r="J47" s="43"/>
      <c r="K47" s="167"/>
      <c r="L47" s="167"/>
      <c r="M47" s="44"/>
      <c r="N47" s="166"/>
      <c r="O47" s="168"/>
      <c r="P47" s="42"/>
      <c r="Q47" s="44"/>
      <c r="R47" s="42"/>
      <c r="S47" s="44"/>
      <c r="T47" s="42"/>
      <c r="U47" s="44"/>
      <c r="V47" s="42">
        <v>15</v>
      </c>
      <c r="W47" s="44">
        <v>30</v>
      </c>
      <c r="X47" s="42"/>
      <c r="Y47" s="44"/>
    </row>
    <row r="48" spans="1:32" ht="17.100000000000001" customHeight="1" thickTop="1" thickBot="1" x14ac:dyDescent="0.25">
      <c r="A48" s="39">
        <v>26</v>
      </c>
      <c r="B48" s="165" t="s">
        <v>132</v>
      </c>
      <c r="C48" s="38" t="s">
        <v>144</v>
      </c>
      <c r="D48" s="39"/>
      <c r="E48" s="19">
        <v>4</v>
      </c>
      <c r="F48" s="58">
        <f t="shared" si="4"/>
        <v>30</v>
      </c>
      <c r="G48" s="166">
        <v>30</v>
      </c>
      <c r="H48" s="43"/>
      <c r="I48" s="43"/>
      <c r="J48" s="43"/>
      <c r="K48" s="167"/>
      <c r="L48" s="167"/>
      <c r="M48" s="44"/>
      <c r="N48" s="166"/>
      <c r="O48" s="168"/>
      <c r="P48" s="42"/>
      <c r="Q48" s="44"/>
      <c r="R48" s="42"/>
      <c r="S48" s="44"/>
      <c r="T48" s="42">
        <v>30</v>
      </c>
      <c r="U48" s="44"/>
      <c r="V48" s="42"/>
      <c r="W48" s="44"/>
      <c r="X48" s="42"/>
      <c r="Y48" s="44"/>
    </row>
    <row r="49" spans="1:25" ht="17.100000000000001" customHeight="1" thickTop="1" thickBot="1" x14ac:dyDescent="0.25">
      <c r="A49" s="39">
        <v>27</v>
      </c>
      <c r="B49" s="165" t="s">
        <v>133</v>
      </c>
      <c r="C49" s="38" t="s">
        <v>145</v>
      </c>
      <c r="D49" s="39">
        <v>2</v>
      </c>
      <c r="E49" s="19"/>
      <c r="F49" s="58">
        <f t="shared" si="4"/>
        <v>15</v>
      </c>
      <c r="G49" s="166">
        <v>15</v>
      </c>
      <c r="H49" s="43"/>
      <c r="I49" s="43"/>
      <c r="J49" s="43"/>
      <c r="K49" s="167"/>
      <c r="L49" s="167"/>
      <c r="M49" s="44"/>
      <c r="N49" s="166"/>
      <c r="O49" s="168"/>
      <c r="P49" s="42">
        <v>15</v>
      </c>
      <c r="Q49" s="44"/>
      <c r="R49" s="42"/>
      <c r="S49" s="44"/>
      <c r="T49" s="42"/>
      <c r="U49" s="44"/>
      <c r="V49" s="42"/>
      <c r="W49" s="44"/>
      <c r="X49" s="42"/>
      <c r="Y49" s="44"/>
    </row>
    <row r="50" spans="1:25" ht="17.100000000000001" customHeight="1" thickTop="1" thickBot="1" x14ac:dyDescent="0.25">
      <c r="A50" s="39">
        <v>28</v>
      </c>
      <c r="B50" s="165" t="s">
        <v>134</v>
      </c>
      <c r="C50" s="38" t="s">
        <v>146</v>
      </c>
      <c r="D50" s="39"/>
      <c r="E50" s="19">
        <v>4</v>
      </c>
      <c r="F50" s="58">
        <f t="shared" si="4"/>
        <v>30</v>
      </c>
      <c r="G50" s="166">
        <v>30</v>
      </c>
      <c r="H50" s="43"/>
      <c r="I50" s="43"/>
      <c r="J50" s="43"/>
      <c r="K50" s="167"/>
      <c r="L50" s="167"/>
      <c r="M50" s="44"/>
      <c r="N50" s="166"/>
      <c r="O50" s="168"/>
      <c r="P50" s="42"/>
      <c r="Q50" s="44"/>
      <c r="R50" s="42"/>
      <c r="S50" s="44"/>
      <c r="T50" s="42">
        <v>30</v>
      </c>
      <c r="U50" s="44"/>
      <c r="V50" s="42"/>
      <c r="W50" s="44"/>
      <c r="X50" s="42"/>
      <c r="Y50" s="44"/>
    </row>
    <row r="51" spans="1:25" ht="17.100000000000001" customHeight="1" thickTop="1" thickBot="1" x14ac:dyDescent="0.25">
      <c r="A51" s="39">
        <v>29</v>
      </c>
      <c r="B51" s="165" t="s">
        <v>135</v>
      </c>
      <c r="C51" s="38" t="s">
        <v>147</v>
      </c>
      <c r="D51" s="39"/>
      <c r="E51" s="19">
        <v>3</v>
      </c>
      <c r="F51" s="58">
        <f t="shared" si="4"/>
        <v>30</v>
      </c>
      <c r="G51" s="166">
        <v>15</v>
      </c>
      <c r="H51" s="43">
        <v>15</v>
      </c>
      <c r="I51" s="43"/>
      <c r="J51" s="43"/>
      <c r="K51" s="167"/>
      <c r="L51" s="167"/>
      <c r="M51" s="44"/>
      <c r="N51" s="166"/>
      <c r="O51" s="168"/>
      <c r="P51" s="42"/>
      <c r="Q51" s="44"/>
      <c r="R51" s="42">
        <v>15</v>
      </c>
      <c r="S51" s="44">
        <v>15</v>
      </c>
      <c r="T51" s="42"/>
      <c r="U51" s="44"/>
      <c r="V51" s="42"/>
      <c r="W51" s="44"/>
      <c r="X51" s="42"/>
      <c r="Y51" s="44"/>
    </row>
    <row r="52" spans="1:25" ht="17.100000000000001" customHeight="1" thickTop="1" thickBot="1" x14ac:dyDescent="0.25">
      <c r="A52" s="39">
        <v>30</v>
      </c>
      <c r="B52" s="165" t="s">
        <v>136</v>
      </c>
      <c r="C52" s="38" t="s">
        <v>148</v>
      </c>
      <c r="D52" s="39">
        <v>5</v>
      </c>
      <c r="E52" s="19"/>
      <c r="F52" s="58">
        <f t="shared" si="4"/>
        <v>60</v>
      </c>
      <c r="G52" s="166">
        <v>30</v>
      </c>
      <c r="H52" s="43">
        <v>30</v>
      </c>
      <c r="I52" s="43"/>
      <c r="J52" s="43"/>
      <c r="K52" s="167"/>
      <c r="L52" s="167"/>
      <c r="M52" s="44"/>
      <c r="N52" s="166"/>
      <c r="O52" s="168"/>
      <c r="P52" s="42"/>
      <c r="Q52" s="44"/>
      <c r="R52" s="42"/>
      <c r="S52" s="44"/>
      <c r="T52" s="42"/>
      <c r="U52" s="44"/>
      <c r="V52" s="42">
        <v>30</v>
      </c>
      <c r="W52" s="44">
        <v>30</v>
      </c>
      <c r="X52" s="42"/>
      <c r="Y52" s="44"/>
    </row>
    <row r="53" spans="1:25" s="201" customFormat="1" ht="17.100000000000001" customHeight="1" thickTop="1" thickBot="1" x14ac:dyDescent="0.25">
      <c r="A53" s="190">
        <v>31</v>
      </c>
      <c r="B53" s="191" t="s">
        <v>137</v>
      </c>
      <c r="C53" s="192" t="s">
        <v>149</v>
      </c>
      <c r="D53" s="190">
        <v>4</v>
      </c>
      <c r="E53" s="193"/>
      <c r="F53" s="194">
        <f t="shared" si="4"/>
        <v>30</v>
      </c>
      <c r="G53" s="195">
        <v>15</v>
      </c>
      <c r="H53" s="196">
        <v>15</v>
      </c>
      <c r="I53" s="196"/>
      <c r="J53" s="196"/>
      <c r="K53" s="197"/>
      <c r="L53" s="197"/>
      <c r="M53" s="198"/>
      <c r="N53" s="195"/>
      <c r="O53" s="199"/>
      <c r="P53" s="200"/>
      <c r="Q53" s="198"/>
      <c r="R53" s="200"/>
      <c r="S53" s="198"/>
      <c r="T53" s="200">
        <v>15</v>
      </c>
      <c r="U53" s="198">
        <v>15</v>
      </c>
      <c r="V53" s="200"/>
      <c r="W53" s="198"/>
      <c r="X53" s="200"/>
      <c r="Y53" s="198"/>
    </row>
    <row r="54" spans="1:25" ht="17.100000000000001" customHeight="1" thickTop="1" thickBot="1" x14ac:dyDescent="0.25">
      <c r="A54" s="11">
        <v>32</v>
      </c>
      <c r="B54" s="62" t="s">
        <v>138</v>
      </c>
      <c r="C54" s="13" t="s">
        <v>150</v>
      </c>
      <c r="D54" s="11">
        <v>6</v>
      </c>
      <c r="E54" s="169"/>
      <c r="F54" s="58">
        <f t="shared" si="4"/>
        <v>45</v>
      </c>
      <c r="G54" s="64">
        <v>15</v>
      </c>
      <c r="H54" s="18">
        <v>30</v>
      </c>
      <c r="I54" s="18"/>
      <c r="J54" s="18"/>
      <c r="K54" s="21"/>
      <c r="L54" s="21"/>
      <c r="M54" s="20"/>
      <c r="N54" s="17"/>
      <c r="O54" s="65"/>
      <c r="P54" s="17"/>
      <c r="Q54" s="20"/>
      <c r="R54" s="17"/>
      <c r="S54" s="20"/>
      <c r="T54" s="17"/>
      <c r="U54" s="20"/>
      <c r="V54" s="17"/>
      <c r="W54" s="20"/>
      <c r="X54" s="17">
        <v>15</v>
      </c>
      <c r="Y54" s="20">
        <v>30</v>
      </c>
    </row>
    <row r="55" spans="1:25" ht="17.100000000000001" customHeight="1" thickTop="1" thickBot="1" x14ac:dyDescent="0.25">
      <c r="A55" s="11">
        <v>33</v>
      </c>
      <c r="B55" s="62" t="s">
        <v>139</v>
      </c>
      <c r="C55" s="13" t="s">
        <v>151</v>
      </c>
      <c r="D55" s="11"/>
      <c r="E55" s="169">
        <v>5</v>
      </c>
      <c r="F55" s="58">
        <f t="shared" si="4"/>
        <v>45</v>
      </c>
      <c r="G55" s="64">
        <v>15</v>
      </c>
      <c r="H55" s="18">
        <v>30</v>
      </c>
      <c r="I55" s="18"/>
      <c r="J55" s="18"/>
      <c r="K55" s="21"/>
      <c r="L55" s="21"/>
      <c r="M55" s="20"/>
      <c r="N55" s="17"/>
      <c r="O55" s="65"/>
      <c r="P55" s="64"/>
      <c r="Q55" s="20"/>
      <c r="R55" s="64"/>
      <c r="S55" s="20"/>
      <c r="T55" s="17"/>
      <c r="U55" s="20"/>
      <c r="V55" s="64">
        <v>15</v>
      </c>
      <c r="W55" s="20">
        <v>30</v>
      </c>
      <c r="X55" s="17"/>
      <c r="Y55" s="20"/>
    </row>
    <row r="56" spans="1:25" s="201" customFormat="1" ht="17.100000000000001" customHeight="1" thickTop="1" thickBot="1" x14ac:dyDescent="0.25">
      <c r="A56" s="202">
        <v>34</v>
      </c>
      <c r="B56" s="203" t="s">
        <v>140</v>
      </c>
      <c r="C56" s="204" t="s">
        <v>152</v>
      </c>
      <c r="D56" s="202"/>
      <c r="E56" s="211">
        <v>6</v>
      </c>
      <c r="F56" s="194">
        <f t="shared" si="4"/>
        <v>30</v>
      </c>
      <c r="G56" s="205">
        <v>30</v>
      </c>
      <c r="H56" s="206"/>
      <c r="I56" s="206"/>
      <c r="J56" s="206"/>
      <c r="K56" s="207"/>
      <c r="L56" s="207"/>
      <c r="M56" s="208"/>
      <c r="N56" s="209"/>
      <c r="O56" s="210"/>
      <c r="P56" s="205"/>
      <c r="Q56" s="208"/>
      <c r="R56" s="205"/>
      <c r="S56" s="208"/>
      <c r="T56" s="209"/>
      <c r="U56" s="208"/>
      <c r="V56" s="205"/>
      <c r="W56" s="208"/>
      <c r="X56" s="209">
        <v>30</v>
      </c>
      <c r="Y56" s="208"/>
    </row>
    <row r="57" spans="1:25" s="224" customFormat="1" ht="17.100000000000001" customHeight="1" thickTop="1" thickBot="1" x14ac:dyDescent="0.25">
      <c r="A57" s="212">
        <v>35</v>
      </c>
      <c r="B57" s="213" t="s">
        <v>210</v>
      </c>
      <c r="C57" s="214" t="s">
        <v>209</v>
      </c>
      <c r="D57" s="212">
        <v>6</v>
      </c>
      <c r="E57" s="215"/>
      <c r="F57" s="216">
        <f t="shared" si="4"/>
        <v>30</v>
      </c>
      <c r="G57" s="217">
        <v>15</v>
      </c>
      <c r="H57" s="218">
        <v>15</v>
      </c>
      <c r="I57" s="218"/>
      <c r="J57" s="218"/>
      <c r="K57" s="219"/>
      <c r="L57" s="219"/>
      <c r="M57" s="220"/>
      <c r="N57" s="217"/>
      <c r="O57" s="221"/>
      <c r="P57" s="217"/>
      <c r="Q57" s="222"/>
      <c r="R57" s="217"/>
      <c r="S57" s="220"/>
      <c r="T57" s="223"/>
      <c r="U57" s="222"/>
      <c r="V57" s="217"/>
      <c r="W57" s="220"/>
      <c r="X57" s="223">
        <v>15</v>
      </c>
      <c r="Y57" s="222">
        <v>15</v>
      </c>
    </row>
    <row r="58" spans="1:25" s="153" customFormat="1" ht="17.100000000000001" customHeight="1" thickTop="1" thickBot="1" x14ac:dyDescent="0.25">
      <c r="A58" s="11">
        <v>36</v>
      </c>
      <c r="B58" s="62" t="s">
        <v>141</v>
      </c>
      <c r="C58" s="13" t="s">
        <v>206</v>
      </c>
      <c r="D58" s="11"/>
      <c r="E58" s="169">
        <v>4</v>
      </c>
      <c r="F58" s="58">
        <v>15</v>
      </c>
      <c r="G58" s="64">
        <v>15</v>
      </c>
      <c r="H58" s="18"/>
      <c r="I58" s="173"/>
      <c r="J58" s="173"/>
      <c r="K58" s="174"/>
      <c r="L58" s="174"/>
      <c r="M58" s="175"/>
      <c r="N58" s="172"/>
      <c r="O58" s="176"/>
      <c r="P58" s="177"/>
      <c r="Q58" s="178"/>
      <c r="R58" s="172"/>
      <c r="S58" s="179"/>
      <c r="T58" s="17">
        <v>15</v>
      </c>
      <c r="U58" s="178"/>
      <c r="V58" s="172"/>
      <c r="W58" s="179"/>
      <c r="X58" s="177"/>
      <c r="Y58" s="178"/>
    </row>
    <row r="59" spans="1:25" s="77" customFormat="1" ht="17.100000000000001" customHeight="1" thickTop="1" thickBot="1" x14ac:dyDescent="0.25">
      <c r="A59" s="242" t="s">
        <v>11</v>
      </c>
      <c r="B59" s="243"/>
      <c r="C59" s="31"/>
      <c r="D59" s="33"/>
      <c r="E59" s="33"/>
      <c r="F59" s="32">
        <f>SUM(F46:F58)</f>
        <v>465</v>
      </c>
      <c r="G59" s="34">
        <f t="shared" ref="G59:Y59" si="5">SUM(G46:G58)</f>
        <v>270</v>
      </c>
      <c r="H59" s="35">
        <f t="shared" si="5"/>
        <v>195</v>
      </c>
      <c r="I59" s="35">
        <f t="shared" si="5"/>
        <v>0</v>
      </c>
      <c r="J59" s="35">
        <f t="shared" si="5"/>
        <v>0</v>
      </c>
      <c r="K59" s="35">
        <f t="shared" si="5"/>
        <v>0</v>
      </c>
      <c r="L59" s="35">
        <f t="shared" si="5"/>
        <v>0</v>
      </c>
      <c r="M59" s="36">
        <f t="shared" si="5"/>
        <v>0</v>
      </c>
      <c r="N59" s="34">
        <f t="shared" si="5"/>
        <v>0</v>
      </c>
      <c r="O59" s="36">
        <f t="shared" si="5"/>
        <v>0</v>
      </c>
      <c r="P59" s="34">
        <f t="shared" si="5"/>
        <v>15</v>
      </c>
      <c r="Q59" s="36">
        <f t="shared" si="5"/>
        <v>0</v>
      </c>
      <c r="R59" s="34">
        <f t="shared" si="5"/>
        <v>45</v>
      </c>
      <c r="S59" s="36">
        <f t="shared" si="5"/>
        <v>45</v>
      </c>
      <c r="T59" s="34">
        <f t="shared" si="5"/>
        <v>90</v>
      </c>
      <c r="U59" s="36">
        <f t="shared" si="5"/>
        <v>15</v>
      </c>
      <c r="V59" s="34">
        <f t="shared" si="5"/>
        <v>60</v>
      </c>
      <c r="W59" s="36">
        <f t="shared" si="5"/>
        <v>90</v>
      </c>
      <c r="X59" s="34">
        <f t="shared" si="5"/>
        <v>60</v>
      </c>
      <c r="Y59" s="36">
        <f t="shared" si="5"/>
        <v>45</v>
      </c>
    </row>
    <row r="60" spans="1:25" ht="17.100000000000001" customHeight="1" thickTop="1" x14ac:dyDescent="0.2">
      <c r="A60" s="235" t="s">
        <v>201</v>
      </c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</row>
    <row r="61" spans="1:25" ht="17.100000000000001" customHeight="1" thickBot="1" x14ac:dyDescent="0.25">
      <c r="A61" s="235" t="s">
        <v>153</v>
      </c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</row>
    <row r="62" spans="1:25" ht="17.100000000000001" customHeight="1" thickTop="1" thickBot="1" x14ac:dyDescent="0.25">
      <c r="A62" s="10" t="s">
        <v>154</v>
      </c>
      <c r="B62" s="89" t="s">
        <v>173</v>
      </c>
      <c r="C62" s="56" t="s">
        <v>174</v>
      </c>
      <c r="D62" s="10">
        <v>3</v>
      </c>
      <c r="E62" s="10"/>
      <c r="F62" s="58">
        <f>SUM(G62:M62)</f>
        <v>45</v>
      </c>
      <c r="G62" s="61">
        <v>30</v>
      </c>
      <c r="H62" s="90">
        <v>15</v>
      </c>
      <c r="I62" s="90"/>
      <c r="J62" s="90"/>
      <c r="K62" s="90"/>
      <c r="L62" s="90"/>
      <c r="M62" s="90"/>
      <c r="N62" s="61"/>
      <c r="O62" s="59"/>
      <c r="P62" s="61"/>
      <c r="Q62" s="59"/>
      <c r="R62" s="61">
        <v>30</v>
      </c>
      <c r="S62" s="91">
        <v>15</v>
      </c>
      <c r="T62" s="61"/>
      <c r="U62" s="59"/>
      <c r="V62" s="61"/>
      <c r="W62" s="59"/>
      <c r="X62" s="61"/>
      <c r="Y62" s="59"/>
    </row>
    <row r="63" spans="1:25" ht="17.100000000000001" customHeight="1" thickTop="1" thickBot="1" x14ac:dyDescent="0.25">
      <c r="A63" s="39" t="s">
        <v>155</v>
      </c>
      <c r="B63" s="122" t="s">
        <v>162</v>
      </c>
      <c r="C63" s="38" t="s">
        <v>175</v>
      </c>
      <c r="D63" s="39">
        <v>3</v>
      </c>
      <c r="E63" s="39"/>
      <c r="F63" s="58">
        <f t="shared" ref="F63:F73" si="6">SUM(G63:M63)</f>
        <v>45</v>
      </c>
      <c r="G63" s="42">
        <v>30</v>
      </c>
      <c r="H63" s="43">
        <v>15</v>
      </c>
      <c r="I63" s="43"/>
      <c r="J63" s="43"/>
      <c r="K63" s="43"/>
      <c r="L63" s="43"/>
      <c r="M63" s="43"/>
      <c r="N63" s="42"/>
      <c r="O63" s="44"/>
      <c r="P63" s="42"/>
      <c r="Q63" s="44"/>
      <c r="R63" s="42">
        <v>30</v>
      </c>
      <c r="S63" s="60">
        <v>15</v>
      </c>
      <c r="T63" s="42"/>
      <c r="U63" s="44"/>
      <c r="V63" s="42"/>
      <c r="W63" s="44"/>
      <c r="X63" s="42"/>
      <c r="Y63" s="44"/>
    </row>
    <row r="64" spans="1:25" ht="17.100000000000001" customHeight="1" thickTop="1" thickBot="1" x14ac:dyDescent="0.25">
      <c r="A64" s="39" t="s">
        <v>156</v>
      </c>
      <c r="B64" s="122" t="s">
        <v>163</v>
      </c>
      <c r="C64" s="38" t="s">
        <v>176</v>
      </c>
      <c r="D64" s="39"/>
      <c r="E64" s="39">
        <v>6</v>
      </c>
      <c r="F64" s="58">
        <f t="shared" si="6"/>
        <v>45</v>
      </c>
      <c r="G64" s="42">
        <v>30</v>
      </c>
      <c r="H64" s="43">
        <v>15</v>
      </c>
      <c r="I64" s="43"/>
      <c r="J64" s="43"/>
      <c r="K64" s="43"/>
      <c r="L64" s="43"/>
      <c r="M64" s="43"/>
      <c r="N64" s="42"/>
      <c r="O64" s="44"/>
      <c r="P64" s="42"/>
      <c r="Q64" s="44"/>
      <c r="R64" s="42"/>
      <c r="S64" s="60"/>
      <c r="T64" s="42"/>
      <c r="U64" s="44"/>
      <c r="V64" s="42"/>
      <c r="W64" s="44"/>
      <c r="X64" s="42">
        <v>30</v>
      </c>
      <c r="Y64" s="44">
        <v>15</v>
      </c>
    </row>
    <row r="65" spans="1:25" ht="17.100000000000001" customHeight="1" thickTop="1" thickBot="1" x14ac:dyDescent="0.25">
      <c r="A65" s="39" t="s">
        <v>157</v>
      </c>
      <c r="B65" s="122" t="s">
        <v>164</v>
      </c>
      <c r="C65" s="38" t="s">
        <v>177</v>
      </c>
      <c r="D65" s="39"/>
      <c r="E65" s="39">
        <v>6</v>
      </c>
      <c r="F65" s="58">
        <f t="shared" si="6"/>
        <v>45</v>
      </c>
      <c r="G65" s="42">
        <v>30</v>
      </c>
      <c r="H65" s="43">
        <v>15</v>
      </c>
      <c r="I65" s="43"/>
      <c r="J65" s="43"/>
      <c r="K65" s="43"/>
      <c r="L65" s="43"/>
      <c r="M65" s="43"/>
      <c r="N65" s="42"/>
      <c r="O65" s="44"/>
      <c r="P65" s="42"/>
      <c r="Q65" s="44"/>
      <c r="R65" s="42"/>
      <c r="S65" s="60"/>
      <c r="T65" s="42"/>
      <c r="U65" s="44"/>
      <c r="V65" s="42"/>
      <c r="W65" s="44"/>
      <c r="X65" s="42">
        <v>30</v>
      </c>
      <c r="Y65" s="44">
        <v>15</v>
      </c>
    </row>
    <row r="66" spans="1:25" ht="17.100000000000001" customHeight="1" thickTop="1" thickBot="1" x14ac:dyDescent="0.25">
      <c r="A66" s="39" t="s">
        <v>158</v>
      </c>
      <c r="B66" s="122" t="s">
        <v>165</v>
      </c>
      <c r="C66" s="38" t="s">
        <v>178</v>
      </c>
      <c r="D66" s="39">
        <v>4</v>
      </c>
      <c r="E66" s="39"/>
      <c r="F66" s="58">
        <f t="shared" si="6"/>
        <v>45</v>
      </c>
      <c r="G66" s="42">
        <v>15</v>
      </c>
      <c r="H66" s="43">
        <v>30</v>
      </c>
      <c r="I66" s="43"/>
      <c r="J66" s="43"/>
      <c r="K66" s="43"/>
      <c r="L66" s="43"/>
      <c r="M66" s="43"/>
      <c r="N66" s="42"/>
      <c r="O66" s="44"/>
      <c r="P66" s="42"/>
      <c r="Q66" s="44"/>
      <c r="R66" s="42"/>
      <c r="S66" s="60"/>
      <c r="T66" s="42">
        <v>15</v>
      </c>
      <c r="U66" s="44">
        <v>30</v>
      </c>
      <c r="V66" s="42"/>
      <c r="W66" s="44"/>
      <c r="X66" s="42"/>
      <c r="Y66" s="44"/>
    </row>
    <row r="67" spans="1:25" ht="17.100000000000001" customHeight="1" thickTop="1" thickBot="1" x14ac:dyDescent="0.25">
      <c r="A67" s="39" t="s">
        <v>159</v>
      </c>
      <c r="B67" s="122" t="s">
        <v>166</v>
      </c>
      <c r="C67" s="38" t="s">
        <v>179</v>
      </c>
      <c r="D67" s="39">
        <v>4</v>
      </c>
      <c r="E67" s="39"/>
      <c r="F67" s="58">
        <f t="shared" si="6"/>
        <v>45</v>
      </c>
      <c r="G67" s="42">
        <v>15</v>
      </c>
      <c r="H67" s="43">
        <v>30</v>
      </c>
      <c r="I67" s="43"/>
      <c r="J67" s="43"/>
      <c r="K67" s="43"/>
      <c r="L67" s="43"/>
      <c r="M67" s="43"/>
      <c r="N67" s="42"/>
      <c r="O67" s="44"/>
      <c r="P67" s="42"/>
      <c r="Q67" s="44"/>
      <c r="R67" s="42"/>
      <c r="S67" s="60"/>
      <c r="T67" s="42">
        <v>15</v>
      </c>
      <c r="U67" s="44">
        <v>30</v>
      </c>
      <c r="V67" s="42"/>
      <c r="W67" s="44"/>
      <c r="X67" s="42"/>
      <c r="Y67" s="44"/>
    </row>
    <row r="68" spans="1:25" ht="17.100000000000001" customHeight="1" thickTop="1" thickBot="1" x14ac:dyDescent="0.25">
      <c r="A68" s="11" t="s">
        <v>160</v>
      </c>
      <c r="B68" s="122" t="s">
        <v>167</v>
      </c>
      <c r="C68" s="38" t="s">
        <v>180</v>
      </c>
      <c r="D68" s="39"/>
      <c r="E68" s="39">
        <v>5</v>
      </c>
      <c r="F68" s="58">
        <f t="shared" si="6"/>
        <v>45</v>
      </c>
      <c r="G68" s="42">
        <v>15</v>
      </c>
      <c r="H68" s="43">
        <v>30</v>
      </c>
      <c r="I68" s="43"/>
      <c r="J68" s="43"/>
      <c r="K68" s="43"/>
      <c r="L68" s="43"/>
      <c r="M68" s="43"/>
      <c r="N68" s="42"/>
      <c r="O68" s="44"/>
      <c r="P68" s="42"/>
      <c r="Q68" s="44"/>
      <c r="R68" s="42"/>
      <c r="S68" s="60"/>
      <c r="T68" s="42"/>
      <c r="U68" s="44"/>
      <c r="V68" s="42">
        <v>15</v>
      </c>
      <c r="W68" s="44">
        <v>30</v>
      </c>
      <c r="X68" s="42"/>
      <c r="Y68" s="44"/>
    </row>
    <row r="69" spans="1:25" ht="17.100000000000001" customHeight="1" thickTop="1" thickBot="1" x14ac:dyDescent="0.25">
      <c r="A69" s="11" t="s">
        <v>161</v>
      </c>
      <c r="B69" s="122" t="s">
        <v>168</v>
      </c>
      <c r="C69" s="38" t="s">
        <v>181</v>
      </c>
      <c r="D69" s="39"/>
      <c r="E69" s="39">
        <v>5</v>
      </c>
      <c r="F69" s="58">
        <f t="shared" si="6"/>
        <v>45</v>
      </c>
      <c r="G69" s="42">
        <v>15</v>
      </c>
      <c r="H69" s="43">
        <v>30</v>
      </c>
      <c r="I69" s="43"/>
      <c r="J69" s="43"/>
      <c r="K69" s="43"/>
      <c r="L69" s="43"/>
      <c r="M69" s="43"/>
      <c r="N69" s="42"/>
      <c r="O69" s="44"/>
      <c r="P69" s="42"/>
      <c r="Q69" s="44"/>
      <c r="R69" s="42"/>
      <c r="S69" s="60"/>
      <c r="T69" s="42"/>
      <c r="U69" s="44"/>
      <c r="V69" s="42">
        <v>15</v>
      </c>
      <c r="W69" s="44">
        <v>30</v>
      </c>
      <c r="X69" s="42"/>
      <c r="Y69" s="44"/>
    </row>
    <row r="70" spans="1:25" ht="17.100000000000001" customHeight="1" thickTop="1" thickBot="1" x14ac:dyDescent="0.25">
      <c r="A70" s="11" t="s">
        <v>199</v>
      </c>
      <c r="B70" s="12" t="s">
        <v>169</v>
      </c>
      <c r="C70" s="13" t="s">
        <v>182</v>
      </c>
      <c r="D70" s="11">
        <v>6</v>
      </c>
      <c r="E70" s="11"/>
      <c r="F70" s="58">
        <f t="shared" si="6"/>
        <v>30</v>
      </c>
      <c r="G70" s="17">
        <v>30</v>
      </c>
      <c r="H70" s="18"/>
      <c r="I70" s="18"/>
      <c r="J70" s="18"/>
      <c r="K70" s="18"/>
      <c r="L70" s="18"/>
      <c r="M70" s="18"/>
      <c r="N70" s="17"/>
      <c r="O70" s="20"/>
      <c r="P70" s="17"/>
      <c r="Q70" s="20"/>
      <c r="R70" s="17"/>
      <c r="S70" s="67"/>
      <c r="T70" s="17"/>
      <c r="U70" s="20"/>
      <c r="V70" s="17"/>
      <c r="W70" s="20"/>
      <c r="X70" s="17">
        <v>30</v>
      </c>
      <c r="Y70" s="20"/>
    </row>
    <row r="71" spans="1:25" ht="17.100000000000001" customHeight="1" thickTop="1" thickBot="1" x14ac:dyDescent="0.25">
      <c r="A71" s="46" t="s">
        <v>200</v>
      </c>
      <c r="B71" s="12" t="s">
        <v>170</v>
      </c>
      <c r="C71" s="13" t="s">
        <v>183</v>
      </c>
      <c r="D71" s="11">
        <v>6</v>
      </c>
      <c r="E71" s="11"/>
      <c r="F71" s="58">
        <f t="shared" si="6"/>
        <v>30</v>
      </c>
      <c r="G71" s="17">
        <v>30</v>
      </c>
      <c r="H71" s="18"/>
      <c r="I71" s="18"/>
      <c r="J71" s="18"/>
      <c r="K71" s="18"/>
      <c r="L71" s="18"/>
      <c r="M71" s="18"/>
      <c r="N71" s="17"/>
      <c r="O71" s="20"/>
      <c r="P71" s="17"/>
      <c r="Q71" s="20"/>
      <c r="R71" s="17"/>
      <c r="S71" s="67"/>
      <c r="T71" s="17"/>
      <c r="U71" s="20"/>
      <c r="V71" s="17"/>
      <c r="W71" s="20"/>
      <c r="X71" s="17">
        <v>30</v>
      </c>
      <c r="Y71" s="20"/>
    </row>
    <row r="72" spans="1:25" ht="17.100000000000001" customHeight="1" thickTop="1" thickBot="1" x14ac:dyDescent="0.25">
      <c r="A72" s="11" t="s">
        <v>207</v>
      </c>
      <c r="B72" s="12" t="s">
        <v>171</v>
      </c>
      <c r="C72" s="13" t="s">
        <v>184</v>
      </c>
      <c r="D72" s="11">
        <v>5</v>
      </c>
      <c r="E72" s="11"/>
      <c r="F72" s="58">
        <f t="shared" si="6"/>
        <v>45</v>
      </c>
      <c r="G72" s="17">
        <v>30</v>
      </c>
      <c r="H72" s="18">
        <v>15</v>
      </c>
      <c r="I72" s="18"/>
      <c r="J72" s="18"/>
      <c r="K72" s="18"/>
      <c r="L72" s="18"/>
      <c r="M72" s="18"/>
      <c r="N72" s="17"/>
      <c r="O72" s="20"/>
      <c r="P72" s="17"/>
      <c r="Q72" s="20"/>
      <c r="R72" s="17"/>
      <c r="S72" s="67"/>
      <c r="T72" s="17"/>
      <c r="U72" s="20"/>
      <c r="V72" s="17">
        <v>30</v>
      </c>
      <c r="W72" s="20">
        <v>15</v>
      </c>
      <c r="X72" s="17"/>
      <c r="Y72" s="20"/>
    </row>
    <row r="73" spans="1:25" ht="17.100000000000001" customHeight="1" thickTop="1" thickBot="1" x14ac:dyDescent="0.25">
      <c r="A73" s="46" t="s">
        <v>208</v>
      </c>
      <c r="B73" s="12" t="s">
        <v>172</v>
      </c>
      <c r="C73" s="13" t="s">
        <v>185</v>
      </c>
      <c r="D73" s="11">
        <v>5</v>
      </c>
      <c r="E73" s="11"/>
      <c r="F73" s="58">
        <f t="shared" si="6"/>
        <v>45</v>
      </c>
      <c r="G73" s="17">
        <v>30</v>
      </c>
      <c r="H73" s="18">
        <v>15</v>
      </c>
      <c r="I73" s="18"/>
      <c r="J73" s="18"/>
      <c r="K73" s="18"/>
      <c r="L73" s="18"/>
      <c r="M73" s="18"/>
      <c r="N73" s="17"/>
      <c r="O73" s="20"/>
      <c r="P73" s="17"/>
      <c r="Q73" s="20"/>
      <c r="R73" s="17"/>
      <c r="S73" s="67"/>
      <c r="T73" s="17"/>
      <c r="U73" s="20"/>
      <c r="V73" s="17">
        <v>30</v>
      </c>
      <c r="W73" s="20">
        <v>15</v>
      </c>
      <c r="X73" s="17"/>
      <c r="Y73" s="20"/>
    </row>
    <row r="74" spans="1:25" s="77" customFormat="1" ht="17.100000000000001" customHeight="1" thickTop="1" thickBot="1" x14ac:dyDescent="0.25">
      <c r="A74" s="253" t="s">
        <v>11</v>
      </c>
      <c r="B74" s="253"/>
      <c r="C74" s="31"/>
      <c r="D74" s="33"/>
      <c r="E74" s="33"/>
      <c r="F74" s="32">
        <f>SUM(F62:F73)-F63-F65-F67-F69-F71-F73</f>
        <v>255</v>
      </c>
      <c r="G74" s="32">
        <f t="shared" ref="G74:Y74" si="7">SUM(G62:G73)-G63-G65-G67-G69-G71-G73</f>
        <v>150</v>
      </c>
      <c r="H74" s="32">
        <f t="shared" si="7"/>
        <v>105</v>
      </c>
      <c r="I74" s="32">
        <f t="shared" si="7"/>
        <v>0</v>
      </c>
      <c r="J74" s="32">
        <f t="shared" si="7"/>
        <v>0</v>
      </c>
      <c r="K74" s="32">
        <f t="shared" si="7"/>
        <v>0</v>
      </c>
      <c r="L74" s="32">
        <f t="shared" si="7"/>
        <v>0</v>
      </c>
      <c r="M74" s="32">
        <f t="shared" si="7"/>
        <v>0</v>
      </c>
      <c r="N74" s="32">
        <f t="shared" si="7"/>
        <v>0</v>
      </c>
      <c r="O74" s="32">
        <f t="shared" si="7"/>
        <v>0</v>
      </c>
      <c r="P74" s="32">
        <f t="shared" si="7"/>
        <v>0</v>
      </c>
      <c r="Q74" s="32">
        <f t="shared" si="7"/>
        <v>0</v>
      </c>
      <c r="R74" s="32">
        <f t="shared" si="7"/>
        <v>30</v>
      </c>
      <c r="S74" s="32">
        <f t="shared" si="7"/>
        <v>15</v>
      </c>
      <c r="T74" s="32">
        <f t="shared" si="7"/>
        <v>15</v>
      </c>
      <c r="U74" s="32">
        <f t="shared" si="7"/>
        <v>30</v>
      </c>
      <c r="V74" s="32">
        <f t="shared" si="7"/>
        <v>45</v>
      </c>
      <c r="W74" s="32">
        <f t="shared" si="7"/>
        <v>45</v>
      </c>
      <c r="X74" s="32">
        <f t="shared" si="7"/>
        <v>60</v>
      </c>
      <c r="Y74" s="32">
        <f t="shared" si="7"/>
        <v>15</v>
      </c>
    </row>
    <row r="75" spans="1:25" s="232" customFormat="1" ht="17.100000000000001" customHeight="1" thickTop="1" thickBot="1" x14ac:dyDescent="0.25">
      <c r="A75" s="235" t="s">
        <v>186</v>
      </c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</row>
    <row r="76" spans="1:25" ht="17.100000000000001" customHeight="1" thickTop="1" x14ac:dyDescent="0.2">
      <c r="A76" s="10">
        <v>43</v>
      </c>
      <c r="B76" s="89" t="s">
        <v>187</v>
      </c>
      <c r="C76" s="56" t="s">
        <v>190</v>
      </c>
      <c r="D76" s="57"/>
      <c r="E76" s="57" t="s">
        <v>193</v>
      </c>
      <c r="F76" s="58">
        <f>SUM(G76:M76)</f>
        <v>30</v>
      </c>
      <c r="G76" s="61">
        <v>30</v>
      </c>
      <c r="H76" s="90"/>
      <c r="I76" s="90"/>
      <c r="J76" s="90"/>
      <c r="K76" s="90"/>
      <c r="L76" s="90"/>
      <c r="M76" s="90"/>
      <c r="N76" s="61"/>
      <c r="O76" s="59"/>
      <c r="P76" s="61"/>
      <c r="Q76" s="59"/>
      <c r="R76" s="61"/>
      <c r="S76" s="91"/>
      <c r="T76" s="61"/>
      <c r="U76" s="59">
        <v>30</v>
      </c>
      <c r="V76" s="61"/>
      <c r="W76" s="59"/>
      <c r="X76" s="61"/>
      <c r="Y76" s="59"/>
    </row>
    <row r="77" spans="1:25" ht="17.100000000000001" customHeight="1" x14ac:dyDescent="0.2">
      <c r="A77" s="11">
        <v>44</v>
      </c>
      <c r="B77" s="12" t="s">
        <v>188</v>
      </c>
      <c r="C77" s="13" t="s">
        <v>191</v>
      </c>
      <c r="D77" s="14"/>
      <c r="E77" s="14" t="s">
        <v>194</v>
      </c>
      <c r="F77" s="16">
        <f>SUM(G77:M77)</f>
        <v>30</v>
      </c>
      <c r="G77" s="17">
        <v>30</v>
      </c>
      <c r="H77" s="18"/>
      <c r="I77" s="18"/>
      <c r="J77" s="18"/>
      <c r="K77" s="18"/>
      <c r="L77" s="18"/>
      <c r="M77" s="18"/>
      <c r="N77" s="17"/>
      <c r="O77" s="20"/>
      <c r="P77" s="17"/>
      <c r="Q77" s="20"/>
      <c r="R77" s="17"/>
      <c r="S77" s="67"/>
      <c r="T77" s="17"/>
      <c r="U77" s="20"/>
      <c r="V77" s="17"/>
      <c r="W77" s="20">
        <v>30</v>
      </c>
      <c r="X77" s="17"/>
      <c r="Y77" s="20"/>
    </row>
    <row r="78" spans="1:25" ht="17.100000000000001" customHeight="1" thickBot="1" x14ac:dyDescent="0.25">
      <c r="A78" s="46">
        <v>45</v>
      </c>
      <c r="B78" s="12" t="s">
        <v>189</v>
      </c>
      <c r="C78" s="13" t="s">
        <v>192</v>
      </c>
      <c r="D78" s="14"/>
      <c r="E78" s="14" t="s">
        <v>195</v>
      </c>
      <c r="F78" s="16">
        <f>SUM(G78:M78)</f>
        <v>30</v>
      </c>
      <c r="G78" s="17">
        <v>30</v>
      </c>
      <c r="H78" s="18"/>
      <c r="I78" s="18"/>
      <c r="J78" s="18"/>
      <c r="K78" s="18"/>
      <c r="L78" s="18"/>
      <c r="M78" s="18"/>
      <c r="N78" s="17"/>
      <c r="O78" s="20"/>
      <c r="P78" s="17"/>
      <c r="Q78" s="20"/>
      <c r="R78" s="17"/>
      <c r="S78" s="67"/>
      <c r="T78" s="17"/>
      <c r="U78" s="20"/>
      <c r="V78" s="17"/>
      <c r="W78" s="20"/>
      <c r="X78" s="17"/>
      <c r="Y78" s="20">
        <v>30</v>
      </c>
    </row>
    <row r="79" spans="1:25" s="77" customFormat="1" ht="17.100000000000001" customHeight="1" thickTop="1" thickBot="1" x14ac:dyDescent="0.25">
      <c r="A79" s="253" t="s">
        <v>11</v>
      </c>
      <c r="B79" s="243"/>
      <c r="C79" s="31"/>
      <c r="D79" s="33"/>
      <c r="E79" s="33"/>
      <c r="F79" s="32">
        <f t="shared" ref="F79:Y79" si="8">SUM(F76:F78)</f>
        <v>90</v>
      </c>
      <c r="G79" s="34">
        <f t="shared" si="8"/>
        <v>90</v>
      </c>
      <c r="H79" s="35">
        <f t="shared" si="8"/>
        <v>0</v>
      </c>
      <c r="I79" s="35">
        <f t="shared" si="8"/>
        <v>0</v>
      </c>
      <c r="J79" s="35">
        <f t="shared" si="8"/>
        <v>0</v>
      </c>
      <c r="K79" s="35">
        <f t="shared" si="8"/>
        <v>0</v>
      </c>
      <c r="L79" s="35">
        <f t="shared" si="8"/>
        <v>0</v>
      </c>
      <c r="M79" s="35">
        <f t="shared" si="8"/>
        <v>0</v>
      </c>
      <c r="N79" s="34">
        <f t="shared" si="8"/>
        <v>0</v>
      </c>
      <c r="O79" s="36">
        <f t="shared" si="8"/>
        <v>0</v>
      </c>
      <c r="P79" s="34">
        <f t="shared" si="8"/>
        <v>0</v>
      </c>
      <c r="Q79" s="36">
        <f t="shared" si="8"/>
        <v>0</v>
      </c>
      <c r="R79" s="34">
        <f t="shared" si="8"/>
        <v>0</v>
      </c>
      <c r="S79" s="36">
        <f t="shared" si="8"/>
        <v>0</v>
      </c>
      <c r="T79" s="34">
        <f t="shared" si="8"/>
        <v>0</v>
      </c>
      <c r="U79" s="36">
        <f t="shared" si="8"/>
        <v>30</v>
      </c>
      <c r="V79" s="34">
        <f t="shared" si="8"/>
        <v>0</v>
      </c>
      <c r="W79" s="36">
        <f t="shared" si="8"/>
        <v>30</v>
      </c>
      <c r="X79" s="34">
        <f t="shared" si="8"/>
        <v>0</v>
      </c>
      <c r="Y79" s="36">
        <f t="shared" si="8"/>
        <v>30</v>
      </c>
    </row>
    <row r="80" spans="1:25" ht="17.100000000000001" hidden="1" customHeight="1" thickTop="1" thickBot="1" x14ac:dyDescent="0.25">
      <c r="A80" s="232" t="s">
        <v>36</v>
      </c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</row>
    <row r="81" spans="1:25" ht="17.100000000000001" hidden="1" customHeight="1" thickTop="1" x14ac:dyDescent="0.2">
      <c r="A81" s="10"/>
      <c r="B81" s="89"/>
      <c r="C81" s="56"/>
      <c r="D81" s="57"/>
      <c r="E81" s="57"/>
      <c r="F81" s="58">
        <f>SUM(G81:M81)</f>
        <v>0</v>
      </c>
      <c r="G81" s="61"/>
      <c r="H81" s="90"/>
      <c r="I81" s="90"/>
      <c r="J81" s="90"/>
      <c r="K81" s="90"/>
      <c r="L81" s="90"/>
      <c r="M81" s="90"/>
      <c r="N81" s="61"/>
      <c r="O81" s="59"/>
      <c r="P81" s="61"/>
      <c r="Q81" s="59"/>
      <c r="R81" s="61"/>
      <c r="S81" s="91"/>
      <c r="T81" s="61"/>
      <c r="U81" s="59"/>
      <c r="V81" s="61"/>
      <c r="W81" s="59"/>
      <c r="X81" s="61"/>
      <c r="Y81" s="59"/>
    </row>
    <row r="82" spans="1:25" ht="17.100000000000001" hidden="1" customHeight="1" x14ac:dyDescent="0.2">
      <c r="A82" s="11"/>
      <c r="B82" s="12"/>
      <c r="C82" s="13"/>
      <c r="D82" s="14"/>
      <c r="E82" s="14"/>
      <c r="F82" s="16">
        <f>SUM(G82:M82)</f>
        <v>0</v>
      </c>
      <c r="G82" s="17"/>
      <c r="H82" s="18"/>
      <c r="I82" s="18"/>
      <c r="J82" s="18"/>
      <c r="K82" s="18"/>
      <c r="L82" s="18"/>
      <c r="M82" s="18"/>
      <c r="N82" s="17"/>
      <c r="O82" s="20"/>
      <c r="P82" s="17"/>
      <c r="Q82" s="20"/>
      <c r="R82" s="17"/>
      <c r="S82" s="67"/>
      <c r="T82" s="17"/>
      <c r="U82" s="20"/>
      <c r="V82" s="17"/>
      <c r="W82" s="20"/>
      <c r="X82" s="17"/>
      <c r="Y82" s="20"/>
    </row>
    <row r="83" spans="1:25" ht="17.100000000000001" hidden="1" customHeight="1" x14ac:dyDescent="0.2">
      <c r="A83" s="11"/>
      <c r="B83" s="12"/>
      <c r="C83" s="13"/>
      <c r="D83" s="14"/>
      <c r="E83" s="14"/>
      <c r="F83" s="16">
        <f>SUM(G83:M83)</f>
        <v>0</v>
      </c>
      <c r="G83" s="17"/>
      <c r="H83" s="18"/>
      <c r="I83" s="18"/>
      <c r="J83" s="18"/>
      <c r="K83" s="18"/>
      <c r="L83" s="18"/>
      <c r="M83" s="18"/>
      <c r="N83" s="17"/>
      <c r="O83" s="20"/>
      <c r="P83" s="17"/>
      <c r="Q83" s="20"/>
      <c r="R83" s="17"/>
      <c r="S83" s="67"/>
      <c r="T83" s="17"/>
      <c r="U83" s="20"/>
      <c r="V83" s="17"/>
      <c r="W83" s="20"/>
      <c r="X83" s="17"/>
      <c r="Y83" s="20"/>
    </row>
    <row r="84" spans="1:25" ht="17.100000000000001" hidden="1" customHeight="1" x14ac:dyDescent="0.2">
      <c r="A84" s="11"/>
      <c r="B84" s="12"/>
      <c r="C84" s="13"/>
      <c r="D84" s="14"/>
      <c r="E84" s="14"/>
      <c r="F84" s="16">
        <f>SUM(G84:M84)</f>
        <v>0</v>
      </c>
      <c r="G84" s="17"/>
      <c r="H84" s="18"/>
      <c r="I84" s="18"/>
      <c r="J84" s="18"/>
      <c r="K84" s="18"/>
      <c r="L84" s="18"/>
      <c r="M84" s="18"/>
      <c r="N84" s="17"/>
      <c r="O84" s="20"/>
      <c r="P84" s="17"/>
      <c r="Q84" s="20"/>
      <c r="R84" s="17"/>
      <c r="S84" s="67"/>
      <c r="T84" s="17"/>
      <c r="U84" s="20"/>
      <c r="V84" s="17"/>
      <c r="W84" s="20"/>
      <c r="X84" s="17"/>
      <c r="Y84" s="20"/>
    </row>
    <row r="85" spans="1:25" ht="17.100000000000001" hidden="1" customHeight="1" thickBot="1" x14ac:dyDescent="0.25">
      <c r="A85" s="46"/>
      <c r="B85" s="12"/>
      <c r="C85" s="13"/>
      <c r="D85" s="14"/>
      <c r="E85" s="14"/>
      <c r="F85" s="16">
        <f>SUM(G85:M85)</f>
        <v>0</v>
      </c>
      <c r="G85" s="17"/>
      <c r="H85" s="18"/>
      <c r="I85" s="18"/>
      <c r="J85" s="18"/>
      <c r="K85" s="18"/>
      <c r="L85" s="18"/>
      <c r="M85" s="18"/>
      <c r="N85" s="17"/>
      <c r="O85" s="20"/>
      <c r="P85" s="17"/>
      <c r="Q85" s="20"/>
      <c r="R85" s="17"/>
      <c r="S85" s="67"/>
      <c r="T85" s="17"/>
      <c r="U85" s="20"/>
      <c r="V85" s="17"/>
      <c r="W85" s="20"/>
      <c r="X85" s="17"/>
      <c r="Y85" s="20"/>
    </row>
    <row r="86" spans="1:25" s="77" customFormat="1" ht="17.100000000000001" hidden="1" customHeight="1" thickTop="1" thickBot="1" x14ac:dyDescent="0.25">
      <c r="A86" s="242" t="s">
        <v>11</v>
      </c>
      <c r="B86" s="285"/>
      <c r="C86" s="31"/>
      <c r="D86" s="33"/>
      <c r="E86" s="33"/>
      <c r="F86" s="32">
        <f>SUM(F81:F85)</f>
        <v>0</v>
      </c>
      <c r="G86" s="34">
        <f t="shared" ref="G86:Y86" si="9">SUM(G81:G85)</f>
        <v>0</v>
      </c>
      <c r="H86" s="35">
        <f t="shared" si="9"/>
        <v>0</v>
      </c>
      <c r="I86" s="35">
        <f t="shared" si="9"/>
        <v>0</v>
      </c>
      <c r="J86" s="35">
        <f t="shared" si="9"/>
        <v>0</v>
      </c>
      <c r="K86" s="35">
        <f t="shared" si="9"/>
        <v>0</v>
      </c>
      <c r="L86" s="35">
        <f t="shared" si="9"/>
        <v>0</v>
      </c>
      <c r="M86" s="35">
        <f t="shared" si="9"/>
        <v>0</v>
      </c>
      <c r="N86" s="34">
        <f t="shared" si="9"/>
        <v>0</v>
      </c>
      <c r="O86" s="36">
        <f t="shared" si="9"/>
        <v>0</v>
      </c>
      <c r="P86" s="34">
        <f t="shared" si="9"/>
        <v>0</v>
      </c>
      <c r="Q86" s="36">
        <f t="shared" si="9"/>
        <v>0</v>
      </c>
      <c r="R86" s="34">
        <f t="shared" si="9"/>
        <v>0</v>
      </c>
      <c r="S86" s="36">
        <f t="shared" si="9"/>
        <v>0</v>
      </c>
      <c r="T86" s="34">
        <f t="shared" si="9"/>
        <v>0</v>
      </c>
      <c r="U86" s="36">
        <f t="shared" si="9"/>
        <v>0</v>
      </c>
      <c r="V86" s="34">
        <f t="shared" si="9"/>
        <v>0</v>
      </c>
      <c r="W86" s="36">
        <f t="shared" si="9"/>
        <v>0</v>
      </c>
      <c r="X86" s="34">
        <f t="shared" si="9"/>
        <v>0</v>
      </c>
      <c r="Y86" s="36">
        <f t="shared" si="9"/>
        <v>0</v>
      </c>
    </row>
    <row r="87" spans="1:25" ht="17.100000000000001" customHeight="1" thickTop="1" thickBot="1" x14ac:dyDescent="0.25">
      <c r="A87" s="232" t="s">
        <v>198</v>
      </c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</row>
    <row r="88" spans="1:25" ht="17.100000000000001" customHeight="1" thickTop="1" thickBot="1" x14ac:dyDescent="0.25">
      <c r="A88" s="171">
        <v>46</v>
      </c>
      <c r="B88" s="128" t="s">
        <v>196</v>
      </c>
      <c r="C88" s="170" t="s">
        <v>197</v>
      </c>
      <c r="D88" s="130"/>
      <c r="E88" s="131">
        <v>4</v>
      </c>
      <c r="F88" s="132"/>
      <c r="G88" s="133"/>
      <c r="H88" s="134"/>
      <c r="I88" s="134"/>
      <c r="J88" s="134"/>
      <c r="K88" s="134"/>
      <c r="L88" s="134"/>
      <c r="M88" s="135"/>
      <c r="N88" s="133"/>
      <c r="O88" s="135"/>
      <c r="P88" s="136"/>
      <c r="Q88" s="137"/>
      <c r="R88" s="133"/>
      <c r="S88" s="135"/>
      <c r="T88" s="136"/>
      <c r="U88" s="137"/>
      <c r="V88" s="133"/>
      <c r="W88" s="135"/>
      <c r="X88" s="136"/>
      <c r="Y88" s="135"/>
    </row>
    <row r="89" spans="1:25" s="189" customFormat="1" ht="17.100000000000001" customHeight="1" thickTop="1" thickBot="1" x14ac:dyDescent="0.25">
      <c r="A89" s="286" t="s">
        <v>14</v>
      </c>
      <c r="B89" s="287"/>
      <c r="C89" s="186"/>
      <c r="D89" s="288"/>
      <c r="E89" s="289"/>
      <c r="F89" s="187">
        <f>F22+F44+F59+F74+F79+F86+F88</f>
        <v>1665</v>
      </c>
      <c r="G89" s="187">
        <f>G22+G44+G59+G74+G79+G86+G88</f>
        <v>855</v>
      </c>
      <c r="H89" s="187">
        <f t="shared" ref="H89:Y89" si="10">H22+H44+H59+H74+H79+H86+H88</f>
        <v>630</v>
      </c>
      <c r="I89" s="187">
        <f t="shared" si="10"/>
        <v>0</v>
      </c>
      <c r="J89" s="187">
        <f t="shared" si="10"/>
        <v>0</v>
      </c>
      <c r="K89" s="187">
        <f t="shared" si="10"/>
        <v>180</v>
      </c>
      <c r="L89" s="187">
        <f t="shared" si="10"/>
        <v>0</v>
      </c>
      <c r="M89" s="187">
        <f t="shared" si="10"/>
        <v>0</v>
      </c>
      <c r="N89" s="188">
        <f t="shared" si="10"/>
        <v>105</v>
      </c>
      <c r="O89" s="188">
        <f t="shared" si="10"/>
        <v>195</v>
      </c>
      <c r="P89" s="188">
        <f t="shared" si="10"/>
        <v>120</v>
      </c>
      <c r="Q89" s="188">
        <f t="shared" si="10"/>
        <v>180</v>
      </c>
      <c r="R89" s="188">
        <f t="shared" si="10"/>
        <v>165</v>
      </c>
      <c r="S89" s="188">
        <f t="shared" si="10"/>
        <v>135</v>
      </c>
      <c r="T89" s="188">
        <f t="shared" si="10"/>
        <v>120</v>
      </c>
      <c r="U89" s="188">
        <f t="shared" si="10"/>
        <v>135</v>
      </c>
      <c r="V89" s="188">
        <f t="shared" si="10"/>
        <v>105</v>
      </c>
      <c r="W89" s="188">
        <f t="shared" si="10"/>
        <v>165</v>
      </c>
      <c r="X89" s="188">
        <f t="shared" si="10"/>
        <v>150</v>
      </c>
      <c r="Y89" s="188">
        <f t="shared" si="10"/>
        <v>90</v>
      </c>
    </row>
    <row r="90" spans="1:25" ht="12.95" customHeight="1" thickTop="1" thickBot="1" x14ac:dyDescent="0.25">
      <c r="A90" s="146"/>
      <c r="B90" s="146"/>
      <c r="C90" s="147"/>
      <c r="D90" s="146" t="s">
        <v>16</v>
      </c>
      <c r="E90" s="146"/>
      <c r="F90" s="148">
        <f>SUM(N89:Y89)</f>
        <v>1665</v>
      </c>
      <c r="G90" s="146"/>
      <c r="H90" s="146"/>
      <c r="I90" s="146"/>
      <c r="J90" s="146"/>
      <c r="K90" s="146"/>
      <c r="L90" s="146"/>
      <c r="M90" s="146"/>
      <c r="N90" s="183" t="s">
        <v>202</v>
      </c>
      <c r="O90" s="184" t="s">
        <v>203</v>
      </c>
      <c r="P90" s="184" t="s">
        <v>202</v>
      </c>
      <c r="Q90" s="185" t="s">
        <v>203</v>
      </c>
      <c r="R90" s="183" t="s">
        <v>202</v>
      </c>
      <c r="S90" s="184" t="s">
        <v>203</v>
      </c>
      <c r="T90" s="184" t="s">
        <v>202</v>
      </c>
      <c r="U90" s="185" t="s">
        <v>203</v>
      </c>
      <c r="V90" s="183" t="s">
        <v>202</v>
      </c>
      <c r="W90" s="184" t="s">
        <v>203</v>
      </c>
      <c r="X90" s="184" t="s">
        <v>202</v>
      </c>
      <c r="Y90" s="185" t="s">
        <v>203</v>
      </c>
    </row>
    <row r="91" spans="1:25" ht="13.5" customHeight="1" thickBot="1" x14ac:dyDescent="0.25">
      <c r="A91" s="146"/>
      <c r="B91" s="146"/>
      <c r="C91" s="147"/>
      <c r="D91" s="146" t="s">
        <v>17</v>
      </c>
      <c r="E91" s="146"/>
      <c r="F91" s="148">
        <f>SUM(G89:M89)</f>
        <v>1665</v>
      </c>
      <c r="G91" s="146"/>
      <c r="H91" s="146"/>
      <c r="I91" s="265" t="s">
        <v>13</v>
      </c>
      <c r="J91" s="265"/>
      <c r="K91" s="265"/>
      <c r="L91" s="265"/>
      <c r="M91" s="265"/>
      <c r="N91" s="180">
        <f>COUNTIF($D15,1)+COUNTIF($D17,1)+COUNTIF($D19:$D21,1)+COUNTIF($D24:$D27,1)+COUNTIF($D28,1)+COUNTIF($D30,1)+COUNTIF($D32:$D43,1)+COUNTIF($D46:$D58,1)+(COUNTIF($D62:$D73,1)/2)+COUNTIF($D76:$D88,1)</f>
        <v>2</v>
      </c>
      <c r="O91" s="181">
        <f>COUNTIF($E15,1)+COUNTIF($E17,1)+COUNTIF($E19:$E21,1)+COUNTIF($E24:$E27,1)+COUNTIF($E28,1)+COUNTIF($E30,1)+COUNTIF($E32:$E43,1)+COUNTIF($E46:$E58,1)+(COUNTIF($E62:$E73,1)/2)+COUNTIF($E76:$E88,1)</f>
        <v>6</v>
      </c>
      <c r="P91" s="181">
        <f>COUNTIF($D15,2)+COUNTIF($D17,2)+COUNTIF($D19:$D21,2)+COUNTIF($D24:$D27,2)+COUNTIF($D28,2)+COUNTIF($D30,2)+COUNTIF($D32:$D43,2)+COUNTIF($D46:$D58,2)+(COUNTIF($D62:$D73,2)/2)+COUNTIF($D76:$D88,2)</f>
        <v>4</v>
      </c>
      <c r="Q91" s="182">
        <f>COUNTIF($E15,2)+COUNTIF($E17,2)+COUNTIF($E19:$E21,2)+COUNTIF($E24:$E27,2)+COUNTIF($E28,2)+COUNTIF($E30,2)+COUNTIF($E32:$E43,2)+COUNTIF($E46:$E58,2)+(COUNTIF($E62:$E73,2)/2)+COUNTIF($E76:$E88,2)</f>
        <v>5</v>
      </c>
      <c r="R91" s="180">
        <f>COUNTIF($D15,3)+COUNTIF($D17,3)+COUNTIF($D19:$D21,3)+COUNTIF($D24:$D27,3)+COUNTIF($D28,3)+COUNTIF($D30,3)+COUNTIF($D32:$D43,3)+COUNTIF($D46:$D58,3)+(COUNTIF($D62:$D73,3)/2)+COUNTIF($D76:$D88,3)</f>
        <v>4</v>
      </c>
      <c r="S91" s="181">
        <f>COUNTIF($E15,3)+COUNTIF($E17,3)+COUNTIF($E19:$E21,3)+COUNTIF($E24:$E27,3)+COUNTIF($E28,3)+COUNTIF($E30,3)+COUNTIF($E32:$E43,3)+COUNTIF($E46:$E58,3)+(COUNTIF($E62:$E73,3)/2)+COUNTIF($E76:$E88,3)</f>
        <v>3</v>
      </c>
      <c r="T91" s="181">
        <f>COUNTIF($D15,4)+COUNTIF($D17,4)+COUNTIF($D19:$D21,4)+COUNTIF($D24:$D27,4)+COUNTIF($D28,4)+COUNTIF($D30,4)+COUNTIF($D32:$D43,4)+COUNTIF($D46:$D58,4)+(COUNTIF($D62:$D73,4)/2)+COUNTIF($D76:$D88,4)</f>
        <v>4</v>
      </c>
      <c r="U91" s="182">
        <f>COUNTIF($E15,4)+COUNTIF($E17,4)+COUNTIF($E19:$E21,4)+COUNTIF($E24:$E27,4)+COUNTIF($E28,4)+COUNTIF($E30,4)+COUNTIF($E32:$E43,4)+COUNTIF($E46:$E58,4)+(COUNTIF($E62:$E73,4)/2)+COUNTIF($E76:$E88,4)</f>
        <v>5</v>
      </c>
      <c r="V91" s="180">
        <f>COUNTIF($D15,5)+COUNTIF($D17,5)+COUNTIF($D19:$D21,5)+COUNTIF($D24:$D27,5)+COUNTIF($D28,5)+COUNTIF($D30,5)+COUNTIF($D32:$D43,5)+COUNTIF($D46:$D58,5)+(COUNTIF($D62:$D73,5)/2)+COUNTIF($D76:$D88,5)</f>
        <v>2</v>
      </c>
      <c r="W91" s="181">
        <f>COUNTIF($E15,5)+COUNTIF($E17,5)+COUNTIF($E19:$E21,5)+COUNTIF($E24:$E27,5)+COUNTIF($E28,5)+COUNTIF($E30,5)+COUNTIF($E32:$E43,5)+COUNTIF($E46:$E58,5)+(COUNTIF($E62:$E73,5)/2)+COUNTIF($E76:$E88,5)</f>
        <v>4</v>
      </c>
      <c r="X91" s="181">
        <f>COUNTIF($D15,6)+COUNTIF($D17,6)+COUNTIF($D19:$D21,6)+COUNTIF($D24:$D27,6)+COUNTIF($D28,6)+COUNTIF($D30,6)+COUNTIF($D32:$D43,6)+COUNTIF($D46:$D58,6)+(COUNTIF($D62:$D73,6)/2)+COUNTIF($D76:$D88,6)</f>
        <v>4</v>
      </c>
      <c r="Y91" s="182">
        <f>COUNTIF($E15,6)+COUNTIF($E17,6)+COUNTIF($E19:$E21,6)+COUNTIF($E24:$E27,6)+COUNTIF($E28,6)+COUNTIF($E30,6)+COUNTIF($E32:$E43,6)+COUNTIF($E46:$E58,6)+(COUNTIF($E62:$E73,6)/2)+COUNTIF($E76:$E88,6)</f>
        <v>3</v>
      </c>
    </row>
    <row r="92" spans="1:25" ht="12.95" customHeight="1" x14ac:dyDescent="0.2">
      <c r="A92" s="146"/>
      <c r="B92" s="146"/>
      <c r="C92" s="147"/>
      <c r="D92" s="146"/>
      <c r="E92" s="146"/>
      <c r="F92" s="148" t="str">
        <f>IF(F90=F91,"","BŁĄD !!! SPRAWDŹ WIERSZ OGÓŁEM")</f>
        <v/>
      </c>
      <c r="G92" s="146"/>
      <c r="H92" s="146"/>
      <c r="I92" s="146"/>
      <c r="J92" s="146"/>
      <c r="K92" s="146"/>
      <c r="L92" s="146"/>
      <c r="M92" s="146"/>
      <c r="N92" s="146" t="str">
        <f>IF(N91&gt;8,"za dużo E","")</f>
        <v/>
      </c>
      <c r="O92" s="146"/>
      <c r="P92" s="146" t="str">
        <f>IF(P91&gt;8,"za dużo E","")</f>
        <v/>
      </c>
      <c r="Q92" s="146"/>
      <c r="R92" s="146" t="str">
        <f>IF(R91&gt;8,"za dużo E","")</f>
        <v/>
      </c>
      <c r="S92" s="146"/>
      <c r="T92" s="146" t="str">
        <f>IF(T91&gt;8,"za dużo E","")</f>
        <v/>
      </c>
      <c r="U92" s="146"/>
      <c r="V92" s="146" t="str">
        <f>IF(V91&gt;8,"za dużo E","")</f>
        <v/>
      </c>
      <c r="W92" s="146"/>
      <c r="X92" s="146" t="str">
        <f>IF(X91&gt;8,"za dużo E","")</f>
        <v/>
      </c>
      <c r="Y92" s="146"/>
    </row>
    <row r="93" spans="1:25" ht="17.100000000000001" customHeight="1" x14ac:dyDescent="0.2">
      <c r="F93" s="77"/>
    </row>
    <row r="94" spans="1:25" ht="17.100000000000001" customHeight="1" x14ac:dyDescent="0.2">
      <c r="F94" s="77"/>
    </row>
    <row r="95" spans="1:25" ht="17.100000000000001" customHeight="1" x14ac:dyDescent="0.2">
      <c r="F95" s="77"/>
    </row>
    <row r="96" spans="1:25" ht="17.100000000000001" customHeight="1" x14ac:dyDescent="0.2">
      <c r="F96" s="77"/>
    </row>
    <row r="97" spans="1:6" ht="17.100000000000001" customHeight="1" x14ac:dyDescent="0.2">
      <c r="F97" s="77"/>
    </row>
    <row r="98" spans="1:6" ht="17.100000000000001" customHeight="1" x14ac:dyDescent="0.2">
      <c r="F98" s="77"/>
    </row>
    <row r="99" spans="1:6" ht="17.100000000000001" customHeight="1" x14ac:dyDescent="0.2">
      <c r="A99" s="2"/>
      <c r="C99" s="2"/>
      <c r="F99" s="77"/>
    </row>
    <row r="100" spans="1:6" ht="17.100000000000001" customHeight="1" x14ac:dyDescent="0.2">
      <c r="A100" s="2"/>
      <c r="C100" s="2"/>
      <c r="F100" s="77"/>
    </row>
    <row r="101" spans="1:6" ht="17.100000000000001" customHeight="1" x14ac:dyDescent="0.2">
      <c r="A101" s="2"/>
      <c r="C101" s="2"/>
      <c r="F101" s="77"/>
    </row>
    <row r="102" spans="1:6" ht="17.100000000000001" customHeight="1" x14ac:dyDescent="0.2">
      <c r="A102" s="2"/>
      <c r="C102" s="2"/>
      <c r="F102" s="77"/>
    </row>
    <row r="103" spans="1:6" ht="17.100000000000001" customHeight="1" x14ac:dyDescent="0.2">
      <c r="A103" s="2"/>
      <c r="C103" s="2"/>
      <c r="F103" s="77"/>
    </row>
    <row r="104" spans="1:6" ht="17.100000000000001" customHeight="1" x14ac:dyDescent="0.2">
      <c r="A104" s="2"/>
      <c r="C104" s="2"/>
      <c r="F104" s="77"/>
    </row>
    <row r="105" spans="1:6" ht="17.100000000000001" customHeight="1" x14ac:dyDescent="0.2">
      <c r="A105" s="2"/>
      <c r="C105" s="2"/>
      <c r="F105" s="77"/>
    </row>
    <row r="106" spans="1:6" ht="17.100000000000001" customHeight="1" x14ac:dyDescent="0.2">
      <c r="A106" s="2"/>
      <c r="C106" s="2"/>
      <c r="F106" s="77"/>
    </row>
    <row r="107" spans="1:6" ht="17.100000000000001" customHeight="1" x14ac:dyDescent="0.2">
      <c r="A107" s="2"/>
      <c r="C107" s="2"/>
      <c r="F107" s="77"/>
    </row>
    <row r="108" spans="1:6" ht="17.100000000000001" customHeight="1" x14ac:dyDescent="0.2">
      <c r="A108" s="2"/>
      <c r="C108" s="2"/>
      <c r="F108" s="77"/>
    </row>
    <row r="109" spans="1:6" ht="17.100000000000001" customHeight="1" x14ac:dyDescent="0.2">
      <c r="A109" s="2"/>
      <c r="C109" s="2"/>
      <c r="F109" s="77"/>
    </row>
    <row r="110" spans="1:6" ht="17.100000000000001" customHeight="1" x14ac:dyDescent="0.2">
      <c r="A110" s="2"/>
      <c r="C110" s="2"/>
      <c r="F110" s="77"/>
    </row>
    <row r="111" spans="1:6" ht="17.100000000000001" customHeight="1" x14ac:dyDescent="0.2">
      <c r="A111" s="2"/>
      <c r="C111" s="2"/>
      <c r="F111" s="77"/>
    </row>
    <row r="112" spans="1:6" ht="17.100000000000001" customHeight="1" x14ac:dyDescent="0.2">
      <c r="A112" s="2"/>
      <c r="C112" s="2"/>
      <c r="F112" s="77"/>
    </row>
    <row r="113" spans="1:6" ht="17.100000000000001" customHeight="1" x14ac:dyDescent="0.2">
      <c r="A113" s="2"/>
      <c r="C113" s="2"/>
      <c r="F113" s="77"/>
    </row>
    <row r="114" spans="1:6" ht="17.100000000000001" customHeight="1" x14ac:dyDescent="0.2">
      <c r="A114" s="2"/>
      <c r="C114" s="2"/>
      <c r="F114" s="77"/>
    </row>
    <row r="115" spans="1:6" ht="17.100000000000001" customHeight="1" x14ac:dyDescent="0.2">
      <c r="A115" s="2"/>
      <c r="C115" s="2"/>
      <c r="F115" s="77"/>
    </row>
    <row r="116" spans="1:6" ht="17.100000000000001" customHeight="1" x14ac:dyDescent="0.2">
      <c r="A116" s="2"/>
      <c r="C116" s="2"/>
      <c r="F116" s="77"/>
    </row>
    <row r="117" spans="1:6" ht="17.100000000000001" customHeight="1" x14ac:dyDescent="0.2">
      <c r="A117" s="2"/>
      <c r="C117" s="2"/>
      <c r="F117" s="77"/>
    </row>
    <row r="118" spans="1:6" ht="17.100000000000001" customHeight="1" x14ac:dyDescent="0.2">
      <c r="A118" s="2"/>
      <c r="C118" s="2"/>
      <c r="F118" s="77"/>
    </row>
    <row r="119" spans="1:6" ht="17.100000000000001" customHeight="1" x14ac:dyDescent="0.2">
      <c r="A119" s="2"/>
      <c r="C119" s="2"/>
      <c r="F119" s="77"/>
    </row>
    <row r="120" spans="1:6" ht="17.100000000000001" customHeight="1" x14ac:dyDescent="0.2">
      <c r="A120" s="2"/>
      <c r="C120" s="2"/>
      <c r="F120" s="77"/>
    </row>
    <row r="121" spans="1:6" ht="17.100000000000001" customHeight="1" x14ac:dyDescent="0.2">
      <c r="A121" s="2"/>
      <c r="C121" s="2"/>
      <c r="F121" s="77"/>
    </row>
    <row r="122" spans="1:6" ht="17.100000000000001" customHeight="1" x14ac:dyDescent="0.2">
      <c r="A122" s="2"/>
      <c r="C122" s="2"/>
      <c r="F122" s="77"/>
    </row>
    <row r="123" spans="1:6" ht="17.100000000000001" customHeight="1" x14ac:dyDescent="0.2">
      <c r="A123" s="2"/>
      <c r="C123" s="2"/>
      <c r="F123" s="77"/>
    </row>
    <row r="124" spans="1:6" ht="17.100000000000001" customHeight="1" x14ac:dyDescent="0.2">
      <c r="A124" s="2"/>
      <c r="C124" s="2"/>
      <c r="F124" s="77"/>
    </row>
    <row r="125" spans="1:6" ht="17.100000000000001" customHeight="1" x14ac:dyDescent="0.2">
      <c r="A125" s="2"/>
      <c r="C125" s="2"/>
      <c r="F125" s="77"/>
    </row>
    <row r="126" spans="1:6" ht="17.100000000000001" customHeight="1" x14ac:dyDescent="0.2">
      <c r="A126" s="2"/>
      <c r="C126" s="2"/>
      <c r="F126" s="77"/>
    </row>
    <row r="127" spans="1:6" ht="17.100000000000001" customHeight="1" x14ac:dyDescent="0.2">
      <c r="A127" s="2"/>
      <c r="C127" s="2"/>
      <c r="F127" s="77"/>
    </row>
    <row r="128" spans="1:6" ht="17.100000000000001" customHeight="1" x14ac:dyDescent="0.2">
      <c r="A128" s="2"/>
      <c r="C128" s="2"/>
      <c r="F128" s="77"/>
    </row>
    <row r="129" spans="1:6" ht="17.100000000000001" customHeight="1" x14ac:dyDescent="0.2">
      <c r="A129" s="2"/>
      <c r="C129" s="2"/>
      <c r="F129" s="77"/>
    </row>
    <row r="130" spans="1:6" ht="17.100000000000001" customHeight="1" x14ac:dyDescent="0.2">
      <c r="A130" s="2"/>
      <c r="C130" s="2"/>
      <c r="F130" s="77"/>
    </row>
    <row r="131" spans="1:6" ht="17.100000000000001" customHeight="1" x14ac:dyDescent="0.2">
      <c r="A131" s="2"/>
      <c r="C131" s="2"/>
      <c r="F131" s="77"/>
    </row>
    <row r="132" spans="1:6" ht="17.100000000000001" customHeight="1" x14ac:dyDescent="0.2">
      <c r="A132" s="2"/>
      <c r="C132" s="2"/>
      <c r="F132" s="77"/>
    </row>
    <row r="133" spans="1:6" ht="17.100000000000001" customHeight="1" x14ac:dyDescent="0.2">
      <c r="A133" s="2"/>
      <c r="C133" s="2"/>
      <c r="F133" s="77"/>
    </row>
    <row r="134" spans="1:6" ht="17.100000000000001" customHeight="1" x14ac:dyDescent="0.2">
      <c r="A134" s="2"/>
      <c r="C134" s="2"/>
      <c r="F134" s="77"/>
    </row>
    <row r="135" spans="1:6" ht="17.100000000000001" customHeight="1" x14ac:dyDescent="0.2">
      <c r="A135" s="2"/>
      <c r="C135" s="2"/>
      <c r="F135" s="77"/>
    </row>
    <row r="136" spans="1:6" ht="17.100000000000001" customHeight="1" x14ac:dyDescent="0.2">
      <c r="A136" s="2"/>
      <c r="C136" s="2"/>
      <c r="F136" s="77"/>
    </row>
    <row r="137" spans="1:6" ht="17.100000000000001" customHeight="1" x14ac:dyDescent="0.2">
      <c r="A137" s="2"/>
      <c r="C137" s="2"/>
      <c r="F137" s="77"/>
    </row>
    <row r="138" spans="1:6" ht="17.100000000000001" customHeight="1" x14ac:dyDescent="0.2">
      <c r="A138" s="2"/>
      <c r="C138" s="2"/>
      <c r="F138" s="77"/>
    </row>
    <row r="139" spans="1:6" ht="17.100000000000001" customHeight="1" x14ac:dyDescent="0.2">
      <c r="A139" s="2"/>
      <c r="C139" s="2"/>
      <c r="F139" s="77"/>
    </row>
    <row r="140" spans="1:6" ht="17.100000000000001" customHeight="1" x14ac:dyDescent="0.2">
      <c r="A140" s="2"/>
      <c r="C140" s="2"/>
      <c r="F140" s="77"/>
    </row>
    <row r="141" spans="1:6" ht="17.100000000000001" customHeight="1" x14ac:dyDescent="0.2">
      <c r="A141" s="2"/>
      <c r="C141" s="2"/>
      <c r="F141" s="77"/>
    </row>
    <row r="142" spans="1:6" ht="17.100000000000001" customHeight="1" x14ac:dyDescent="0.2">
      <c r="A142" s="2"/>
      <c r="C142" s="2"/>
      <c r="F142" s="77"/>
    </row>
    <row r="143" spans="1:6" x14ac:dyDescent="0.2">
      <c r="A143" s="2"/>
      <c r="C143" s="2"/>
      <c r="F143" s="77"/>
    </row>
    <row r="144" spans="1:6" x14ac:dyDescent="0.2">
      <c r="A144" s="2"/>
      <c r="C144" s="2"/>
      <c r="F144" s="77"/>
    </row>
    <row r="145" spans="1:6" x14ac:dyDescent="0.2">
      <c r="A145" s="2"/>
      <c r="C145" s="2"/>
      <c r="F145" s="77"/>
    </row>
    <row r="146" spans="1:6" x14ac:dyDescent="0.2">
      <c r="A146" s="2"/>
      <c r="C146" s="2"/>
      <c r="F146" s="77"/>
    </row>
    <row r="147" spans="1:6" x14ac:dyDescent="0.2">
      <c r="A147" s="2"/>
      <c r="C147" s="2"/>
      <c r="F147" s="77"/>
    </row>
    <row r="148" spans="1:6" x14ac:dyDescent="0.2">
      <c r="A148" s="2"/>
      <c r="C148" s="2"/>
      <c r="F148" s="77"/>
    </row>
    <row r="149" spans="1:6" x14ac:dyDescent="0.2">
      <c r="A149" s="2"/>
      <c r="C149" s="2"/>
      <c r="F149" s="77"/>
    </row>
    <row r="150" spans="1:6" x14ac:dyDescent="0.2">
      <c r="A150" s="2"/>
      <c r="C150" s="2"/>
      <c r="F150" s="77"/>
    </row>
    <row r="151" spans="1:6" x14ac:dyDescent="0.2">
      <c r="A151" s="2"/>
      <c r="C151" s="2"/>
      <c r="F151" s="77"/>
    </row>
    <row r="152" spans="1:6" x14ac:dyDescent="0.2">
      <c r="A152" s="2"/>
      <c r="C152" s="2"/>
      <c r="F152" s="77"/>
    </row>
    <row r="153" spans="1:6" x14ac:dyDescent="0.2">
      <c r="A153" s="2"/>
      <c r="C153" s="2"/>
      <c r="F153" s="77"/>
    </row>
    <row r="154" spans="1:6" x14ac:dyDescent="0.2">
      <c r="A154" s="2"/>
      <c r="C154" s="2"/>
      <c r="F154" s="77"/>
    </row>
    <row r="155" spans="1:6" x14ac:dyDescent="0.2">
      <c r="A155" s="2"/>
      <c r="C155" s="2"/>
      <c r="F155" s="77"/>
    </row>
    <row r="156" spans="1:6" x14ac:dyDescent="0.2">
      <c r="A156" s="2"/>
      <c r="C156" s="2"/>
      <c r="F156" s="77"/>
    </row>
    <row r="157" spans="1:6" x14ac:dyDescent="0.2">
      <c r="A157" s="2"/>
      <c r="C157" s="2"/>
      <c r="F157" s="77"/>
    </row>
    <row r="158" spans="1:6" x14ac:dyDescent="0.2">
      <c r="A158" s="2"/>
      <c r="C158" s="2"/>
      <c r="F158" s="77"/>
    </row>
    <row r="159" spans="1:6" x14ac:dyDescent="0.2">
      <c r="A159" s="2"/>
      <c r="C159" s="2"/>
      <c r="F159" s="77"/>
    </row>
    <row r="160" spans="1:6" x14ac:dyDescent="0.2">
      <c r="A160" s="2"/>
      <c r="C160" s="2"/>
      <c r="F160" s="77"/>
    </row>
    <row r="161" spans="1:6" x14ac:dyDescent="0.2">
      <c r="A161" s="2"/>
      <c r="C161" s="2"/>
      <c r="F161" s="77"/>
    </row>
    <row r="162" spans="1:6" x14ac:dyDescent="0.2">
      <c r="A162" s="2"/>
      <c r="C162" s="2"/>
      <c r="F162" s="77"/>
    </row>
    <row r="163" spans="1:6" x14ac:dyDescent="0.2">
      <c r="A163" s="2"/>
      <c r="C163" s="2"/>
      <c r="F163" s="77"/>
    </row>
    <row r="164" spans="1:6" x14ac:dyDescent="0.2">
      <c r="A164" s="2"/>
      <c r="C164" s="2"/>
      <c r="F164" s="77"/>
    </row>
    <row r="165" spans="1:6" x14ac:dyDescent="0.2">
      <c r="A165" s="2"/>
      <c r="C165" s="2"/>
      <c r="F165" s="77"/>
    </row>
    <row r="166" spans="1:6" x14ac:dyDescent="0.2">
      <c r="A166" s="2"/>
      <c r="C166" s="2"/>
      <c r="F166" s="77"/>
    </row>
    <row r="167" spans="1:6" x14ac:dyDescent="0.2">
      <c r="A167" s="2"/>
      <c r="C167" s="2"/>
      <c r="F167" s="77"/>
    </row>
    <row r="168" spans="1:6" x14ac:dyDescent="0.2">
      <c r="A168" s="2"/>
      <c r="C168" s="2"/>
      <c r="F168" s="77"/>
    </row>
    <row r="169" spans="1:6" x14ac:dyDescent="0.2">
      <c r="A169" s="2"/>
      <c r="C169" s="2"/>
      <c r="F169" s="77"/>
    </row>
    <row r="170" spans="1:6" x14ac:dyDescent="0.2">
      <c r="A170" s="2"/>
      <c r="C170" s="2"/>
      <c r="F170" s="77"/>
    </row>
    <row r="171" spans="1:6" x14ac:dyDescent="0.2">
      <c r="A171" s="2"/>
      <c r="C171" s="2"/>
      <c r="F171" s="77"/>
    </row>
    <row r="172" spans="1:6" x14ac:dyDescent="0.2">
      <c r="A172" s="2"/>
      <c r="C172" s="2"/>
      <c r="F172" s="77"/>
    </row>
    <row r="173" spans="1:6" x14ac:dyDescent="0.2">
      <c r="A173" s="2"/>
      <c r="C173" s="2"/>
      <c r="F173" s="77"/>
    </row>
    <row r="174" spans="1:6" x14ac:dyDescent="0.2">
      <c r="A174" s="2"/>
      <c r="C174" s="2"/>
      <c r="F174" s="77"/>
    </row>
    <row r="175" spans="1:6" x14ac:dyDescent="0.2">
      <c r="A175" s="2"/>
      <c r="C175" s="2"/>
      <c r="F175" s="77"/>
    </row>
    <row r="176" spans="1:6" x14ac:dyDescent="0.2">
      <c r="A176" s="2"/>
      <c r="C176" s="2"/>
      <c r="F176" s="77"/>
    </row>
    <row r="177" spans="1:6" x14ac:dyDescent="0.2">
      <c r="A177" s="2"/>
      <c r="C177" s="2"/>
      <c r="F177" s="77"/>
    </row>
    <row r="178" spans="1:6" x14ac:dyDescent="0.2">
      <c r="A178" s="2"/>
      <c r="C178" s="2"/>
      <c r="F178" s="77"/>
    </row>
    <row r="179" spans="1:6" x14ac:dyDescent="0.2">
      <c r="A179" s="2"/>
      <c r="C179" s="2"/>
      <c r="F179" s="77"/>
    </row>
    <row r="180" spans="1:6" x14ac:dyDescent="0.2">
      <c r="A180" s="2"/>
      <c r="C180" s="2"/>
      <c r="F180" s="77"/>
    </row>
    <row r="181" spans="1:6" x14ac:dyDescent="0.2">
      <c r="A181" s="2"/>
      <c r="C181" s="2"/>
      <c r="F181" s="77"/>
    </row>
    <row r="182" spans="1:6" x14ac:dyDescent="0.2">
      <c r="A182" s="2"/>
      <c r="C182" s="2"/>
      <c r="F182" s="77"/>
    </row>
    <row r="183" spans="1:6" x14ac:dyDescent="0.2">
      <c r="A183" s="2"/>
      <c r="C183" s="2"/>
      <c r="F183" s="77"/>
    </row>
    <row r="184" spans="1:6" x14ac:dyDescent="0.2">
      <c r="A184" s="2"/>
      <c r="C184" s="2"/>
      <c r="F184" s="77"/>
    </row>
    <row r="185" spans="1:6" x14ac:dyDescent="0.2">
      <c r="A185" s="2"/>
      <c r="C185" s="2"/>
      <c r="F185" s="77"/>
    </row>
    <row r="186" spans="1:6" x14ac:dyDescent="0.2">
      <c r="A186" s="2"/>
      <c r="C186" s="2"/>
      <c r="F186" s="77"/>
    </row>
    <row r="187" spans="1:6" x14ac:dyDescent="0.2">
      <c r="A187" s="2"/>
      <c r="C187" s="2"/>
      <c r="F187" s="77"/>
    </row>
    <row r="188" spans="1:6" x14ac:dyDescent="0.2">
      <c r="A188" s="2"/>
      <c r="C188" s="2"/>
      <c r="F188" s="77"/>
    </row>
    <row r="189" spans="1:6" x14ac:dyDescent="0.2">
      <c r="A189" s="2"/>
      <c r="C189" s="2"/>
      <c r="F189" s="77"/>
    </row>
    <row r="190" spans="1:6" x14ac:dyDescent="0.2">
      <c r="A190" s="2"/>
      <c r="C190" s="2"/>
      <c r="F190" s="77"/>
    </row>
    <row r="191" spans="1:6" x14ac:dyDescent="0.2">
      <c r="A191" s="2"/>
      <c r="C191" s="2"/>
      <c r="F191" s="77"/>
    </row>
    <row r="192" spans="1:6" x14ac:dyDescent="0.2">
      <c r="A192" s="2"/>
      <c r="C192" s="2"/>
      <c r="F192" s="77"/>
    </row>
    <row r="193" spans="1:6" x14ac:dyDescent="0.2">
      <c r="A193" s="2"/>
      <c r="C193" s="2"/>
      <c r="F193" s="77"/>
    </row>
    <row r="194" spans="1:6" x14ac:dyDescent="0.2">
      <c r="A194" s="2"/>
      <c r="C194" s="2"/>
      <c r="F194" s="77"/>
    </row>
    <row r="195" spans="1:6" x14ac:dyDescent="0.2">
      <c r="A195" s="2"/>
      <c r="C195" s="2"/>
      <c r="F195" s="77"/>
    </row>
    <row r="196" spans="1:6" x14ac:dyDescent="0.2">
      <c r="A196" s="2"/>
      <c r="C196" s="2"/>
      <c r="F196" s="77"/>
    </row>
    <row r="197" spans="1:6" x14ac:dyDescent="0.2">
      <c r="A197" s="2"/>
      <c r="C197" s="2"/>
      <c r="F197" s="77"/>
    </row>
    <row r="198" spans="1:6" x14ac:dyDescent="0.2">
      <c r="A198" s="2"/>
      <c r="C198" s="2"/>
      <c r="F198" s="77"/>
    </row>
    <row r="199" spans="1:6" x14ac:dyDescent="0.2">
      <c r="A199" s="2"/>
      <c r="C199" s="2"/>
      <c r="F199" s="77"/>
    </row>
    <row r="200" spans="1:6" x14ac:dyDescent="0.2">
      <c r="A200" s="2"/>
      <c r="C200" s="2"/>
      <c r="F200" s="77"/>
    </row>
    <row r="201" spans="1:6" x14ac:dyDescent="0.2">
      <c r="A201" s="2"/>
      <c r="C201" s="2"/>
      <c r="F201" s="77"/>
    </row>
    <row r="202" spans="1:6" x14ac:dyDescent="0.2">
      <c r="A202" s="2"/>
      <c r="C202" s="2"/>
      <c r="F202" s="77"/>
    </row>
    <row r="203" spans="1:6" x14ac:dyDescent="0.2">
      <c r="A203" s="2"/>
      <c r="C203" s="2"/>
      <c r="F203" s="77"/>
    </row>
    <row r="204" spans="1:6" x14ac:dyDescent="0.2">
      <c r="A204" s="2"/>
      <c r="C204" s="2"/>
      <c r="F204" s="77"/>
    </row>
    <row r="205" spans="1:6" x14ac:dyDescent="0.2">
      <c r="A205" s="2"/>
      <c r="C205" s="2"/>
      <c r="F205" s="77"/>
    </row>
    <row r="206" spans="1:6" x14ac:dyDescent="0.2">
      <c r="A206" s="2"/>
      <c r="C206" s="2"/>
      <c r="F206" s="77"/>
    </row>
    <row r="207" spans="1:6" x14ac:dyDescent="0.2">
      <c r="A207" s="2"/>
      <c r="C207" s="2"/>
      <c r="F207" s="77"/>
    </row>
    <row r="208" spans="1:6" x14ac:dyDescent="0.2">
      <c r="A208" s="2"/>
      <c r="C208" s="2"/>
      <c r="F208" s="77"/>
    </row>
    <row r="209" spans="1:6" x14ac:dyDescent="0.2">
      <c r="A209" s="2"/>
      <c r="C209" s="2"/>
      <c r="F209" s="77"/>
    </row>
    <row r="210" spans="1:6" x14ac:dyDescent="0.2">
      <c r="A210" s="2"/>
      <c r="C210" s="2"/>
      <c r="F210" s="77"/>
    </row>
    <row r="211" spans="1:6" x14ac:dyDescent="0.2">
      <c r="A211" s="2"/>
      <c r="C211" s="2"/>
      <c r="F211" s="77"/>
    </row>
    <row r="212" spans="1:6" x14ac:dyDescent="0.2">
      <c r="A212" s="2"/>
      <c r="C212" s="2"/>
      <c r="F212" s="77"/>
    </row>
    <row r="213" spans="1:6" x14ac:dyDescent="0.2">
      <c r="A213" s="2"/>
      <c r="C213" s="2"/>
      <c r="F213" s="77"/>
    </row>
    <row r="214" spans="1:6" x14ac:dyDescent="0.2">
      <c r="A214" s="2"/>
      <c r="C214" s="2"/>
      <c r="F214" s="77"/>
    </row>
    <row r="215" spans="1:6" x14ac:dyDescent="0.2">
      <c r="A215" s="2"/>
      <c r="C215" s="2"/>
      <c r="F215" s="77"/>
    </row>
    <row r="216" spans="1:6" x14ac:dyDescent="0.2">
      <c r="A216" s="2"/>
      <c r="C216" s="2"/>
      <c r="F216" s="77"/>
    </row>
    <row r="217" spans="1:6" x14ac:dyDescent="0.2">
      <c r="A217" s="2"/>
      <c r="C217" s="2"/>
      <c r="F217" s="77"/>
    </row>
    <row r="218" spans="1:6" x14ac:dyDescent="0.2">
      <c r="A218" s="2"/>
      <c r="C218" s="2"/>
      <c r="F218" s="77"/>
    </row>
    <row r="219" spans="1:6" x14ac:dyDescent="0.2">
      <c r="A219" s="2"/>
      <c r="C219" s="2"/>
      <c r="F219" s="77"/>
    </row>
    <row r="220" spans="1:6" x14ac:dyDescent="0.2">
      <c r="A220" s="2"/>
      <c r="C220" s="2"/>
      <c r="F220" s="77"/>
    </row>
    <row r="221" spans="1:6" x14ac:dyDescent="0.2">
      <c r="A221" s="2"/>
      <c r="C221" s="2"/>
      <c r="F221" s="77"/>
    </row>
    <row r="222" spans="1:6" x14ac:dyDescent="0.2">
      <c r="A222" s="2"/>
      <c r="C222" s="2"/>
      <c r="F222" s="77"/>
    </row>
    <row r="223" spans="1:6" x14ac:dyDescent="0.2">
      <c r="A223" s="2"/>
      <c r="C223" s="2"/>
      <c r="F223" s="77"/>
    </row>
    <row r="224" spans="1:6" x14ac:dyDescent="0.2">
      <c r="A224" s="2"/>
      <c r="C224" s="2"/>
      <c r="F224" s="77"/>
    </row>
    <row r="225" spans="1:6" x14ac:dyDescent="0.2">
      <c r="A225" s="2"/>
      <c r="C225" s="2"/>
      <c r="F225" s="77"/>
    </row>
    <row r="226" spans="1:6" x14ac:dyDescent="0.2">
      <c r="A226" s="2"/>
      <c r="C226" s="2"/>
      <c r="F226" s="77"/>
    </row>
    <row r="227" spans="1:6" x14ac:dyDescent="0.2">
      <c r="A227" s="2"/>
      <c r="C227" s="2"/>
      <c r="F227" s="77"/>
    </row>
    <row r="228" spans="1:6" x14ac:dyDescent="0.2">
      <c r="A228" s="2"/>
      <c r="C228" s="2"/>
      <c r="F228" s="77"/>
    </row>
    <row r="229" spans="1:6" x14ac:dyDescent="0.2">
      <c r="A229" s="2"/>
      <c r="C229" s="2"/>
      <c r="F229" s="77"/>
    </row>
    <row r="230" spans="1:6" x14ac:dyDescent="0.2">
      <c r="A230" s="2"/>
      <c r="C230" s="2"/>
      <c r="F230" s="77"/>
    </row>
    <row r="231" spans="1:6" x14ac:dyDescent="0.2">
      <c r="A231" s="2"/>
      <c r="C231" s="2"/>
      <c r="F231" s="77"/>
    </row>
    <row r="232" spans="1:6" x14ac:dyDescent="0.2">
      <c r="A232" s="2"/>
      <c r="C232" s="2"/>
      <c r="F232" s="77"/>
    </row>
    <row r="233" spans="1:6" x14ac:dyDescent="0.2">
      <c r="A233" s="2"/>
      <c r="C233" s="2"/>
      <c r="F233" s="77"/>
    </row>
    <row r="234" spans="1:6" x14ac:dyDescent="0.2">
      <c r="A234" s="2"/>
      <c r="C234" s="2"/>
      <c r="F234" s="77"/>
    </row>
    <row r="235" spans="1:6" x14ac:dyDescent="0.2">
      <c r="A235" s="2"/>
      <c r="C235" s="2"/>
      <c r="F235" s="77"/>
    </row>
    <row r="236" spans="1:6" x14ac:dyDescent="0.2">
      <c r="A236" s="2"/>
      <c r="C236" s="2"/>
      <c r="F236" s="77"/>
    </row>
    <row r="237" spans="1:6" x14ac:dyDescent="0.2">
      <c r="A237" s="2"/>
      <c r="C237" s="2"/>
      <c r="F237" s="77"/>
    </row>
    <row r="238" spans="1:6" x14ac:dyDescent="0.2">
      <c r="A238" s="2"/>
      <c r="C238" s="2"/>
      <c r="F238" s="77"/>
    </row>
    <row r="239" spans="1:6" x14ac:dyDescent="0.2">
      <c r="A239" s="2"/>
      <c r="C239" s="2"/>
      <c r="F239" s="77"/>
    </row>
    <row r="240" spans="1:6" x14ac:dyDescent="0.2">
      <c r="A240" s="2"/>
      <c r="C240" s="2"/>
      <c r="F240" s="77"/>
    </row>
  </sheetData>
  <mergeCells count="31">
    <mergeCell ref="A80:Y80"/>
    <mergeCell ref="A75:XFD75"/>
    <mergeCell ref="X11:Y11"/>
    <mergeCell ref="A14:Y14"/>
    <mergeCell ref="A22:B22"/>
    <mergeCell ref="A23:Y23"/>
    <mergeCell ref="A44:B44"/>
    <mergeCell ref="F10:M11"/>
    <mergeCell ref="N10:Q10"/>
    <mergeCell ref="R10:U10"/>
    <mergeCell ref="V10:Y10"/>
    <mergeCell ref="A79:B79"/>
    <mergeCell ref="R1:Y1"/>
    <mergeCell ref="A45:Y45"/>
    <mergeCell ref="A59:B59"/>
    <mergeCell ref="A61:Y61"/>
    <mergeCell ref="A74:B74"/>
    <mergeCell ref="A60:Y60"/>
    <mergeCell ref="A2:Y2"/>
    <mergeCell ref="A3:Y3"/>
    <mergeCell ref="A4:Y4"/>
    <mergeCell ref="A8:Y8"/>
    <mergeCell ref="A5:Y5"/>
    <mergeCell ref="A6:Y6"/>
    <mergeCell ref="A7:Y7"/>
    <mergeCell ref="A9:Y9"/>
    <mergeCell ref="I91:M91"/>
    <mergeCell ref="A86:B86"/>
    <mergeCell ref="A87:Y87"/>
    <mergeCell ref="A89:B89"/>
    <mergeCell ref="D89:E89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9" orientation="landscape" r:id="rId1"/>
  <rowBreaks count="2" manualBreakCount="2">
    <brk id="44" max="16383" man="1"/>
    <brk id="7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program_wzór</vt:lpstr>
      <vt:lpstr>projekt program</vt:lpstr>
      <vt:lpstr>projekt harmonogram</vt:lpstr>
      <vt:lpstr>program_wzór!Obszar_wydruku</vt:lpstr>
      <vt:lpstr>'projekt harmonogram'!Obszar_wydruku</vt:lpstr>
      <vt:lpstr>'projekt program'!Obszar_wydruku</vt:lpstr>
      <vt:lpstr>program_wzór!Tytuły_wydruku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Jolanta Wiszniewska</cp:lastModifiedBy>
  <cp:lastPrinted>2022-07-06T08:07:18Z</cp:lastPrinted>
  <dcterms:created xsi:type="dcterms:W3CDTF">1998-05-26T18:21:06Z</dcterms:created>
  <dcterms:modified xsi:type="dcterms:W3CDTF">2023-01-16T13:34:44Z</dcterms:modified>
</cp:coreProperties>
</file>