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fiedorow\Desktop\"/>
    </mc:Choice>
  </mc:AlternateContent>
  <bookViews>
    <workbookView xWindow="0" yWindow="0" windowWidth="20490" windowHeight="8340" tabRatio="325" firstSheet="1" activeTab="1"/>
  </bookViews>
  <sheets>
    <sheet name="program_wzór" sheetId="1" state="hidden" r:id="rId1"/>
    <sheet name="PS2" sheetId="2" r:id="rId2"/>
    <sheet name="PN2" sheetId="7" r:id="rId3"/>
    <sheet name="projekt harmonogram" sheetId="3" state="hidden" r:id="rId4"/>
  </sheets>
  <definedNames>
    <definedName name="_xlnm.Print_Area" localSheetId="0">program_wzór!$A$1:$AE$110</definedName>
    <definedName name="_xlnm.Print_Area" localSheetId="3">'projekt harmonogram'!$A$1:$Y$104</definedName>
    <definedName name="_xlnm.Print_Area" localSheetId="1">'PS2'!$A$1:$J$74</definedName>
    <definedName name="_xlnm.Print_Titles" localSheetId="0">program_wzór!$3:$6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2" l="1"/>
  <c r="D61" i="7"/>
  <c r="J61" i="7"/>
  <c r="I61" i="7"/>
  <c r="H61" i="7"/>
  <c r="G61" i="7"/>
  <c r="F61" i="7"/>
  <c r="E61" i="7"/>
  <c r="J49" i="7"/>
  <c r="I49" i="7"/>
  <c r="H49" i="7"/>
  <c r="G49" i="7"/>
  <c r="F49" i="7"/>
  <c r="E49" i="7"/>
  <c r="D49" i="7"/>
  <c r="J38" i="7"/>
  <c r="I38" i="7"/>
  <c r="H38" i="7"/>
  <c r="G38" i="7"/>
  <c r="F38" i="7"/>
  <c r="E38" i="7"/>
  <c r="D38" i="7"/>
  <c r="J33" i="7"/>
  <c r="I33" i="7"/>
  <c r="H33" i="7"/>
  <c r="G33" i="7"/>
  <c r="F33" i="7"/>
  <c r="E33" i="7"/>
  <c r="D33" i="7"/>
  <c r="J24" i="7"/>
  <c r="I24" i="7"/>
  <c r="H24" i="7"/>
  <c r="G24" i="7"/>
  <c r="F24" i="7"/>
  <c r="E24" i="7"/>
  <c r="D24" i="7"/>
  <c r="J18" i="7"/>
  <c r="I18" i="7"/>
  <c r="H18" i="7"/>
  <c r="G18" i="7"/>
  <c r="F18" i="7"/>
  <c r="E18" i="7"/>
  <c r="D18" i="7"/>
  <c r="J13" i="7"/>
  <c r="I13" i="7"/>
  <c r="H13" i="7"/>
  <c r="G13" i="7"/>
  <c r="F13" i="7"/>
  <c r="E13" i="7"/>
  <c r="D13" i="7"/>
  <c r="I64" i="7" l="1"/>
  <c r="F65" i="7"/>
  <c r="J65" i="7"/>
  <c r="H65" i="7"/>
  <c r="E64" i="7"/>
  <c r="G65" i="7"/>
  <c r="D64" i="7"/>
  <c r="G64" i="7"/>
  <c r="D65" i="7"/>
  <c r="F64" i="7"/>
  <c r="J64" i="7"/>
  <c r="H64" i="7"/>
  <c r="E65" i="7"/>
  <c r="I65" i="7"/>
  <c r="I72" i="7" l="1"/>
  <c r="I71" i="7"/>
  <c r="I73" i="7"/>
  <c r="E61" i="2" l="1"/>
  <c r="D61" i="2"/>
  <c r="D49" i="2"/>
  <c r="D38" i="2"/>
  <c r="D33" i="2"/>
  <c r="D24" i="2"/>
  <c r="D18" i="2"/>
  <c r="D13" i="2"/>
  <c r="J18" i="2"/>
  <c r="I18" i="2"/>
  <c r="H18" i="2"/>
  <c r="G18" i="2"/>
  <c r="F18" i="2"/>
  <c r="E18" i="2"/>
  <c r="J61" i="2"/>
  <c r="I61" i="2"/>
  <c r="H61" i="2"/>
  <c r="G61" i="2"/>
  <c r="F61" i="2"/>
  <c r="J49" i="2"/>
  <c r="I49" i="2"/>
  <c r="H49" i="2"/>
  <c r="G49" i="2"/>
  <c r="F49" i="2"/>
  <c r="E49" i="2"/>
  <c r="J38" i="2"/>
  <c r="I38" i="2"/>
  <c r="H38" i="2"/>
  <c r="G38" i="2"/>
  <c r="F38" i="2"/>
  <c r="E38" i="2"/>
  <c r="J33" i="2"/>
  <c r="I33" i="2"/>
  <c r="H33" i="2"/>
  <c r="G33" i="2"/>
  <c r="F33" i="2"/>
  <c r="E33" i="2"/>
  <c r="J24" i="2"/>
  <c r="H24" i="2"/>
  <c r="F24" i="2"/>
  <c r="E24" i="2"/>
  <c r="J13" i="2"/>
  <c r="I13" i="2"/>
  <c r="I64" i="2" s="1"/>
  <c r="H13" i="2"/>
  <c r="G13" i="2"/>
  <c r="F13" i="2"/>
  <c r="E13" i="2"/>
  <c r="Y104" i="3"/>
  <c r="W104" i="3"/>
  <c r="U104" i="3"/>
  <c r="S104" i="3"/>
  <c r="Q104" i="3"/>
  <c r="O104" i="3"/>
  <c r="D102" i="3"/>
  <c r="R104" i="3" s="1"/>
  <c r="R105" i="3" s="1"/>
  <c r="X104" i="3"/>
  <c r="X105" i="3" s="1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8" i="3"/>
  <c r="F97" i="3"/>
  <c r="F96" i="3"/>
  <c r="F95" i="3"/>
  <c r="F94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1" i="3"/>
  <c r="F90" i="3"/>
  <c r="F89" i="3"/>
  <c r="F88" i="3"/>
  <c r="F87" i="3"/>
  <c r="F92" i="3" s="1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3" i="3"/>
  <c r="F82" i="3"/>
  <c r="F81" i="3"/>
  <c r="F80" i="3"/>
  <c r="F79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6" i="3"/>
  <c r="F75" i="3"/>
  <c r="F74" i="3"/>
  <c r="F73" i="3"/>
  <c r="F72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8" i="3"/>
  <c r="F67" i="3"/>
  <c r="F66" i="3"/>
  <c r="F65" i="3"/>
  <c r="F64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1" i="3"/>
  <c r="F60" i="3"/>
  <c r="F59" i="3"/>
  <c r="F58" i="3"/>
  <c r="F57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3" i="3"/>
  <c r="F52" i="3"/>
  <c r="F51" i="3"/>
  <c r="F50" i="3"/>
  <c r="F49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6" i="3"/>
  <c r="F45" i="3"/>
  <c r="F44" i="3"/>
  <c r="F43" i="3"/>
  <c r="F42" i="3"/>
  <c r="Y40" i="3"/>
  <c r="Y102" i="3" s="1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39" i="3"/>
  <c r="F38" i="3"/>
  <c r="F37" i="3"/>
  <c r="F36" i="3"/>
  <c r="F35" i="3"/>
  <c r="F40" i="3" s="1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2" i="3"/>
  <c r="F31" i="3"/>
  <c r="F30" i="3"/>
  <c r="F29" i="3"/>
  <c r="F28" i="3"/>
  <c r="F33" i="3" s="1"/>
  <c r="Y26" i="3"/>
  <c r="X26" i="3"/>
  <c r="W26" i="3"/>
  <c r="V26" i="3"/>
  <c r="U26" i="3"/>
  <c r="T26" i="3"/>
  <c r="S26" i="3"/>
  <c r="R26" i="3"/>
  <c r="R102" i="3" s="1"/>
  <c r="Q26" i="3"/>
  <c r="P26" i="3"/>
  <c r="O26" i="3"/>
  <c r="N26" i="3"/>
  <c r="M26" i="3"/>
  <c r="L26" i="3"/>
  <c r="K26" i="3"/>
  <c r="J26" i="3"/>
  <c r="I26" i="3"/>
  <c r="H26" i="3"/>
  <c r="G26" i="3"/>
  <c r="F25" i="3"/>
  <c r="F24" i="3"/>
  <c r="F23" i="3"/>
  <c r="F22" i="3"/>
  <c r="F21" i="3"/>
  <c r="Y19" i="3"/>
  <c r="X19" i="3"/>
  <c r="W19" i="3"/>
  <c r="W102" i="3" s="1"/>
  <c r="V19" i="3"/>
  <c r="U19" i="3"/>
  <c r="T19" i="3"/>
  <c r="S19" i="3"/>
  <c r="S102" i="3" s="1"/>
  <c r="R19" i="3"/>
  <c r="Q19" i="3"/>
  <c r="P19" i="3"/>
  <c r="P102" i="3" s="1"/>
  <c r="O19" i="3"/>
  <c r="N19" i="3"/>
  <c r="M19" i="3"/>
  <c r="L19" i="3"/>
  <c r="K19" i="3"/>
  <c r="K102" i="3" s="1"/>
  <c r="J19" i="3"/>
  <c r="I19" i="3"/>
  <c r="H19" i="3"/>
  <c r="H102" i="3" s="1"/>
  <c r="G19" i="3"/>
  <c r="F18" i="3"/>
  <c r="F17" i="3"/>
  <c r="F16" i="3"/>
  <c r="F15" i="3"/>
  <c r="F14" i="3"/>
  <c r="G9" i="1"/>
  <c r="E96" i="1"/>
  <c r="Q99" i="1" s="1"/>
  <c r="Q100" i="1" s="1"/>
  <c r="U99" i="1"/>
  <c r="U100" i="1" s="1"/>
  <c r="AA93" i="1"/>
  <c r="AB93" i="1"/>
  <c r="AC93" i="1"/>
  <c r="AD93" i="1"/>
  <c r="AE93" i="1"/>
  <c r="AA86" i="1"/>
  <c r="AB86" i="1"/>
  <c r="AC86" i="1"/>
  <c r="AD86" i="1"/>
  <c r="AE86" i="1"/>
  <c r="AA71" i="1"/>
  <c r="AB71" i="1"/>
  <c r="AC71" i="1"/>
  <c r="AD71" i="1"/>
  <c r="AE71" i="1"/>
  <c r="AA63" i="1"/>
  <c r="AB63" i="1"/>
  <c r="AC63" i="1"/>
  <c r="AD63" i="1"/>
  <c r="AE63" i="1"/>
  <c r="AA56" i="1"/>
  <c r="AB56" i="1"/>
  <c r="AC56" i="1"/>
  <c r="AD56" i="1"/>
  <c r="AE56" i="1"/>
  <c r="AA48" i="1"/>
  <c r="AB48" i="1"/>
  <c r="AC48" i="1"/>
  <c r="AD48" i="1"/>
  <c r="AE48" i="1"/>
  <c r="AA41" i="1"/>
  <c r="AB41" i="1"/>
  <c r="AC41" i="1"/>
  <c r="AD41" i="1"/>
  <c r="AE41" i="1"/>
  <c r="AA27" i="1"/>
  <c r="AB27" i="1"/>
  <c r="AC27" i="1"/>
  <c r="AD27" i="1"/>
  <c r="AE27" i="1"/>
  <c r="AA34" i="1"/>
  <c r="AB34" i="1"/>
  <c r="AC34" i="1"/>
  <c r="AD34" i="1"/>
  <c r="AE34" i="1"/>
  <c r="AA20" i="1"/>
  <c r="AB20" i="1"/>
  <c r="AB96" i="1" s="1"/>
  <c r="AA106" i="1" s="1"/>
  <c r="AC20" i="1"/>
  <c r="AD20" i="1"/>
  <c r="AE20" i="1"/>
  <c r="AA13" i="1"/>
  <c r="AB13" i="1"/>
  <c r="AC13" i="1"/>
  <c r="AD13" i="1"/>
  <c r="AD96" i="1" s="1"/>
  <c r="AA107" i="1" s="1"/>
  <c r="AE13" i="1"/>
  <c r="D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D93" i="1"/>
  <c r="G92" i="1"/>
  <c r="G91" i="1"/>
  <c r="G90" i="1"/>
  <c r="G89" i="1"/>
  <c r="G88" i="1"/>
  <c r="G85" i="1"/>
  <c r="G84" i="1"/>
  <c r="G83" i="1"/>
  <c r="G82" i="1"/>
  <c r="G81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D78" i="1"/>
  <c r="G77" i="1"/>
  <c r="G76" i="1"/>
  <c r="G75" i="1"/>
  <c r="G74" i="1"/>
  <c r="G73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D71" i="1"/>
  <c r="G70" i="1"/>
  <c r="G69" i="1"/>
  <c r="G68" i="1"/>
  <c r="G67" i="1"/>
  <c r="G66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D63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D56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D48" i="1"/>
  <c r="G62" i="1"/>
  <c r="G61" i="1"/>
  <c r="G63" i="1"/>
  <c r="G60" i="1"/>
  <c r="G59" i="1"/>
  <c r="G58" i="1"/>
  <c r="G55" i="1"/>
  <c r="G54" i="1"/>
  <c r="G53" i="1"/>
  <c r="G52" i="1"/>
  <c r="G51" i="1"/>
  <c r="G56" i="1" s="1"/>
  <c r="G47" i="1"/>
  <c r="G46" i="1"/>
  <c r="G45" i="1"/>
  <c r="G44" i="1"/>
  <c r="G43" i="1"/>
  <c r="Q41" i="1"/>
  <c r="H13" i="1"/>
  <c r="G8" i="1"/>
  <c r="M13" i="1"/>
  <c r="D34" i="1"/>
  <c r="D41" i="1"/>
  <c r="P99" i="1"/>
  <c r="D13" i="1"/>
  <c r="H41" i="1"/>
  <c r="L41" i="1"/>
  <c r="M41" i="1"/>
  <c r="N41" i="1"/>
  <c r="Z99" i="1"/>
  <c r="X99" i="1"/>
  <c r="W99" i="1"/>
  <c r="W100" i="1"/>
  <c r="V99" i="1"/>
  <c r="T99" i="1"/>
  <c r="S99" i="1"/>
  <c r="S100" i="1"/>
  <c r="R99" i="1"/>
  <c r="G38" i="1"/>
  <c r="G41" i="1" s="1"/>
  <c r="L34" i="1"/>
  <c r="M34" i="1"/>
  <c r="N34" i="1"/>
  <c r="L27" i="1"/>
  <c r="M27" i="1"/>
  <c r="N27" i="1"/>
  <c r="L20" i="1"/>
  <c r="M20" i="1"/>
  <c r="M96" i="1" s="1"/>
  <c r="N20" i="1"/>
  <c r="G31" i="1"/>
  <c r="G24" i="1"/>
  <c r="G25" i="1"/>
  <c r="G22" i="1"/>
  <c r="I13" i="1"/>
  <c r="J13" i="1"/>
  <c r="K13" i="1"/>
  <c r="L13" i="1"/>
  <c r="N13" i="1"/>
  <c r="N96" i="1"/>
  <c r="D20" i="1"/>
  <c r="D96" i="1" s="1"/>
  <c r="D27" i="1"/>
  <c r="Z34" i="1"/>
  <c r="Y34" i="1"/>
  <c r="X34" i="1"/>
  <c r="W34" i="1"/>
  <c r="V34" i="1"/>
  <c r="U34" i="1"/>
  <c r="T34" i="1"/>
  <c r="S34" i="1"/>
  <c r="R34" i="1"/>
  <c r="Q34" i="1"/>
  <c r="P34" i="1"/>
  <c r="O34" i="1"/>
  <c r="K34" i="1"/>
  <c r="J34" i="1"/>
  <c r="I34" i="1"/>
  <c r="H34" i="1"/>
  <c r="G29" i="1"/>
  <c r="G30" i="1"/>
  <c r="G32" i="1"/>
  <c r="G34" i="1" s="1"/>
  <c r="G33" i="1"/>
  <c r="O13" i="1"/>
  <c r="O20" i="1"/>
  <c r="O27" i="1"/>
  <c r="O96" i="1" s="1"/>
  <c r="O41" i="1"/>
  <c r="P13" i="1"/>
  <c r="P20" i="1"/>
  <c r="P27" i="1"/>
  <c r="P41" i="1"/>
  <c r="Q13" i="1"/>
  <c r="Q20" i="1"/>
  <c r="Q27" i="1"/>
  <c r="R13" i="1"/>
  <c r="R20" i="1"/>
  <c r="R27" i="1"/>
  <c r="R41" i="1"/>
  <c r="S13" i="1"/>
  <c r="S20" i="1"/>
  <c r="S27" i="1"/>
  <c r="S96" i="1" s="1"/>
  <c r="S41" i="1"/>
  <c r="T13" i="1"/>
  <c r="T20" i="1"/>
  <c r="T96" i="1" s="1"/>
  <c r="T27" i="1"/>
  <c r="T41" i="1"/>
  <c r="U13" i="1"/>
  <c r="U20" i="1"/>
  <c r="U27" i="1"/>
  <c r="U41" i="1"/>
  <c r="V13" i="1"/>
  <c r="V20" i="1"/>
  <c r="V27" i="1"/>
  <c r="V41" i="1"/>
  <c r="W13" i="1"/>
  <c r="W20" i="1"/>
  <c r="W27" i="1"/>
  <c r="W41" i="1"/>
  <c r="X13" i="1"/>
  <c r="X20" i="1"/>
  <c r="X96" i="1" s="1"/>
  <c r="X27" i="1"/>
  <c r="X41" i="1"/>
  <c r="Y13" i="1"/>
  <c r="Y20" i="1"/>
  <c r="Y27" i="1"/>
  <c r="Y41" i="1"/>
  <c r="Z13" i="1"/>
  <c r="Z20" i="1"/>
  <c r="Z27" i="1"/>
  <c r="Z41" i="1"/>
  <c r="G39" i="1"/>
  <c r="G40" i="1"/>
  <c r="G37" i="1"/>
  <c r="G36" i="1"/>
  <c r="G26" i="1"/>
  <c r="G23" i="1"/>
  <c r="G17" i="1"/>
  <c r="G18" i="1"/>
  <c r="G19" i="1"/>
  <c r="G10" i="1"/>
  <c r="G11" i="1"/>
  <c r="G12" i="1"/>
  <c r="H27" i="1"/>
  <c r="H20" i="1"/>
  <c r="I27" i="1"/>
  <c r="I20" i="1"/>
  <c r="I41" i="1"/>
  <c r="J27" i="1"/>
  <c r="J20" i="1"/>
  <c r="J41" i="1"/>
  <c r="K27" i="1"/>
  <c r="K20" i="1"/>
  <c r="K41" i="1"/>
  <c r="G15" i="1"/>
  <c r="G16" i="1"/>
  <c r="G20" i="1" s="1"/>
  <c r="N104" i="3"/>
  <c r="N105" i="3" s="1"/>
  <c r="V104" i="3"/>
  <c r="V105" i="3" s="1"/>
  <c r="T104" i="3"/>
  <c r="T105" i="3" s="1"/>
  <c r="F69" i="3"/>
  <c r="Z96" i="1" l="1"/>
  <c r="P96" i="1"/>
  <c r="J96" i="1"/>
  <c r="V96" i="1"/>
  <c r="Q96" i="1"/>
  <c r="I96" i="1"/>
  <c r="K96" i="1"/>
  <c r="W96" i="1"/>
  <c r="R96" i="1"/>
  <c r="H96" i="1"/>
  <c r="L96" i="1"/>
  <c r="Y99" i="1"/>
  <c r="Y100" i="1" s="1"/>
  <c r="O99" i="1"/>
  <c r="O100" i="1" s="1"/>
  <c r="G48" i="1"/>
  <c r="G71" i="1"/>
  <c r="G93" i="1"/>
  <c r="AC96" i="1"/>
  <c r="F19" i="3"/>
  <c r="N102" i="3"/>
  <c r="V102" i="3"/>
  <c r="T102" i="3"/>
  <c r="F103" i="3" s="1"/>
  <c r="F84" i="3"/>
  <c r="L102" i="3"/>
  <c r="G13" i="1"/>
  <c r="G96" i="1" s="1"/>
  <c r="J102" i="3"/>
  <c r="Y96" i="1"/>
  <c r="U96" i="1"/>
  <c r="G27" i="1"/>
  <c r="G78" i="1"/>
  <c r="G86" i="1"/>
  <c r="AA96" i="1"/>
  <c r="F26" i="3"/>
  <c r="G102" i="3"/>
  <c r="F104" i="3" s="1"/>
  <c r="O102" i="3"/>
  <c r="F47" i="3"/>
  <c r="F54" i="3"/>
  <c r="F77" i="3"/>
  <c r="F99" i="3"/>
  <c r="AE96" i="1"/>
  <c r="AA109" i="1" s="1"/>
  <c r="I102" i="3"/>
  <c r="M102" i="3"/>
  <c r="Q102" i="3"/>
  <c r="U102" i="3"/>
  <c r="X102" i="3"/>
  <c r="F62" i="3"/>
  <c r="G99" i="1"/>
  <c r="G98" i="1"/>
  <c r="G100" i="1" s="1"/>
  <c r="AA105" i="1"/>
  <c r="P104" i="3"/>
  <c r="P105" i="3" s="1"/>
  <c r="F65" i="2"/>
  <c r="F64" i="2"/>
  <c r="J65" i="2"/>
  <c r="J64" i="2"/>
  <c r="H65" i="2"/>
  <c r="H64" i="2"/>
  <c r="E65" i="2"/>
  <c r="E64" i="2"/>
  <c r="I65" i="2"/>
  <c r="D65" i="2"/>
  <c r="D64" i="2"/>
  <c r="G24" i="2"/>
  <c r="G64" i="2" s="1"/>
  <c r="F102" i="3" l="1"/>
  <c r="I70" i="2"/>
  <c r="F105" i="3"/>
  <c r="I72" i="2"/>
  <c r="I73" i="2"/>
  <c r="G65" i="2"/>
  <c r="I71" i="2" s="1"/>
</calcChain>
</file>

<file path=xl/comments1.xml><?xml version="1.0" encoding="utf-8"?>
<comments xmlns="http://schemas.openxmlformats.org/spreadsheetml/2006/main">
  <authors>
    <author>Ewa</author>
  </authors>
  <commentList>
    <comment ref="W3" authorId="0" shapeId="0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G5" authorId="0" shapeId="0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94" authorId="0" shapeId="0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Ewa</author>
  </authors>
  <commentList>
    <comment ref="V9" authorId="0" shapeId="0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F11" authorId="0" shapeId="0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100" authorId="0" shapeId="0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keepAlive="1" name="Zapytanie — Page001" description="Połączenie z zapytaniem „Page001” w skoroszycie." type="5" refreshedVersion="0" background="1">
    <dbPr connection="Provider=Microsoft.Mashup.OleDb.1;Data Source=$Workbook$;Location=Page001;Extended Properties=&quot;&quot;" command="SELECT * FROM [Page001]"/>
  </connection>
</connections>
</file>

<file path=xl/sharedStrings.xml><?xml version="1.0" encoding="utf-8"?>
<sst xmlns="http://schemas.openxmlformats.org/spreadsheetml/2006/main" count="485" uniqueCount="224">
  <si>
    <t>I rok</t>
  </si>
  <si>
    <t>II rok</t>
  </si>
  <si>
    <t>III rok</t>
  </si>
  <si>
    <t>Liczba godzin zajęć</t>
  </si>
  <si>
    <t>1 sem.</t>
  </si>
  <si>
    <t>2 sem.</t>
  </si>
  <si>
    <t>3 sem.</t>
  </si>
  <si>
    <t>4 sem.</t>
  </si>
  <si>
    <t>5 sem.</t>
  </si>
  <si>
    <t>6 sem.</t>
  </si>
  <si>
    <t>L.P.</t>
  </si>
  <si>
    <t>RAZEM</t>
  </si>
  <si>
    <t>WYKŁADY</t>
  </si>
  <si>
    <t>liczba egz./zal.</t>
  </si>
  <si>
    <t>OGÓŁEM</t>
  </si>
  <si>
    <t>punkty ECTS</t>
  </si>
  <si>
    <t>suma kontrolna 1</t>
  </si>
  <si>
    <t>suma kontrolna 2</t>
  </si>
  <si>
    <t>Ć/K/L/LEK/SiP/ZT</t>
  </si>
  <si>
    <t>Praktyki zawodowe</t>
  </si>
  <si>
    <t>forma studiów:</t>
  </si>
  <si>
    <t>NAZWA GRUPY ZAJĘĆ/
NAZWA ZAJĘĆ</t>
  </si>
  <si>
    <t>do wyboru</t>
  </si>
  <si>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>YKŁADY</t>
    </r>
  </si>
  <si>
    <r>
      <rPr>
        <b/>
        <sz val="11"/>
        <rFont val="Times New Roman"/>
        <family val="1"/>
        <charset val="238"/>
      </rPr>
      <t>Ć</t>
    </r>
    <r>
      <rPr>
        <sz val="11"/>
        <rFont val="Times New Roman"/>
        <family val="1"/>
        <charset val="238"/>
      </rPr>
      <t>WICZENIA</t>
    </r>
  </si>
  <si>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ONWERSATORIA</t>
    </r>
  </si>
  <si>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ABORATORIA</t>
    </r>
  </si>
  <si>
    <r>
      <rPr>
        <b/>
        <sz val="11"/>
        <rFont val="Times New Roman"/>
        <family val="1"/>
        <charset val="238"/>
      </rPr>
      <t>LEK</t>
    </r>
    <r>
      <rPr>
        <sz val="11"/>
        <rFont val="Times New Roman"/>
        <family val="1"/>
        <charset val="238"/>
      </rPr>
      <t>TORATY</t>
    </r>
  </si>
  <si>
    <t>Grupa Zajęć_ 1 (nazwa grupy zajęć)</t>
  </si>
  <si>
    <t>Grupa Zajęć_ 2 (nazwa grupy zajęć)</t>
  </si>
  <si>
    <t>Grupa Zajęć_ 3 (nazwa grupy zajęć)</t>
  </si>
  <si>
    <t>Grupa Zajęć_ 4 (nazwa grupy zajęć)</t>
  </si>
  <si>
    <t>Grupa Zajęć_ 5 (nazwa grupy zajęć)</t>
  </si>
  <si>
    <t>Grupa Zajęć_ 6 (nazwa grupy zajęć)</t>
  </si>
  <si>
    <t>Grupa Zajęć_ 7 (Praktyki zawodowe)</t>
  </si>
  <si>
    <t>Grupa Zajęć_ 7 (nazwa grupy zajęć)</t>
  </si>
  <si>
    <t>Grupa Zajęć_ 8 (nazwa grupy zajęć)</t>
  </si>
  <si>
    <t>Moduł specjalizacyjny_ 1 (nazwa)</t>
  </si>
  <si>
    <t>Moduł specjalizacyjny_ 2 (nazwa)</t>
  </si>
  <si>
    <t>Grupa Zajęć_ 9 (nazwa grupy zajęć)</t>
  </si>
  <si>
    <t>Grupa Zajęć_ 10 (nazwa grupy zajęć)</t>
  </si>
  <si>
    <t>Moduł specjalizacyjny_ 3 (nazwa)</t>
  </si>
  <si>
    <t>Harmonogram realizacji programu studiów.</t>
  </si>
  <si>
    <t>Egzamin po semestrze</t>
  </si>
  <si>
    <t>Zaliczenie po semestrze</t>
  </si>
  <si>
    <t>z bezpośrednim udziałem nauczycieli 
akademickich lub innych osób 
prowadzących zajęcia i studentów</t>
  </si>
  <si>
    <t xml:space="preserve">z dziedziny nauk humanistycznych 
lub nauk społecznych* 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</si>
  <si>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</si>
  <si>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z bezpośrednim udziałem nauczycieli akademickich lub innych osób prowadzących zajęcia i studentów w liczbie punktów ECTS koniecznej 
do ukończenia studiów, w wymiarze nie mniejszym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</si>
  <si>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</si>
  <si>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AJĘCIA </t>
    </r>
    <r>
      <rPr>
        <b/>
        <sz val="11"/>
        <rFont val="Times New Roman"/>
        <family val="1"/>
        <charset val="238"/>
      </rPr>
      <t>T</t>
    </r>
    <r>
      <rPr>
        <sz val="11"/>
        <rFont val="Times New Roman"/>
        <family val="1"/>
        <charset val="238"/>
      </rPr>
      <t>ERENOWE</t>
    </r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</si>
  <si>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EMINARIA/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ROSEMINARIA</t>
    </r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</si>
  <si>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</si>
  <si>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kształtujących umiejętności praktyczne, 
dla studiów o profilu praktycznymn</t>
  </si>
  <si>
    <t>związanych z prowadzoną w uczelni 
działalnością naukową w dyscyplinie 
lub dyscyplinach, do których 
przyporządkowany jest kierunek studiów, 
dla studiów o profilu ogólnoakademickim</t>
  </si>
  <si>
    <t>Punkty ECTS uzyskiwane 
w ramach zajęć:</t>
  </si>
  <si>
    <t>KOD
ZAJĘĆ 
USOS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</si>
  <si>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</si>
  <si>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w ramach zajęć do wyboru w liczbie punktów ECTS koniecznej do ukończenia studiów, w wymiarze nie mniejszym niż 30% liczby punktów ECTS koniecznej do ukończenia studiów.</t>
  </si>
  <si>
    <t>Harmonogram realizacji programu studiów obowiązującego od roku akademickiego …</t>
  </si>
  <si>
    <t>Kierunek studiów:</t>
  </si>
  <si>
    <t>Poziom studiów:</t>
  </si>
  <si>
    <t>Profil studiów:</t>
  </si>
  <si>
    <t>Forma studiów:</t>
  </si>
  <si>
    <t>z bezpośrednim udziałem nauczycieli 
akademickich lub innych osób 
prowadzących zajęcia i studentów (dot. studiów stacjonarnych)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</si>
  <si>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</si>
  <si>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W dniu:</t>
  </si>
  <si>
    <t>Zaopiniowany na Radzie Wydziału</t>
  </si>
  <si>
    <t xml:space="preserve">Obowiązuje od roku akademickiego: </t>
  </si>
  <si>
    <t>Grupa Zajęć_ 1.1 Przedmioty kształcenia ogólnego</t>
  </si>
  <si>
    <t>Język obcy - lektorat</t>
  </si>
  <si>
    <t>Język obcy - specjalistyczny warszat językowy</t>
  </si>
  <si>
    <t>Ochrona własności intetelektualnej i komercjalizacja wiedzy</t>
  </si>
  <si>
    <t>Etykieta uczelni</t>
  </si>
  <si>
    <t>Logika</t>
  </si>
  <si>
    <t>30</t>
  </si>
  <si>
    <t>10</t>
  </si>
  <si>
    <t>4</t>
  </si>
  <si>
    <t>6H1</t>
  </si>
  <si>
    <t>Filozofia ekonomii i prawa</t>
  </si>
  <si>
    <t>7H2</t>
  </si>
  <si>
    <t>Psychologia decyzji ekonomicznych</t>
  </si>
  <si>
    <t>8H3</t>
  </si>
  <si>
    <t>Społeczna odpowiedzialność organizacji</t>
  </si>
  <si>
    <t>Grupa Zajęć_ 2 Przedmioty podstawowe</t>
  </si>
  <si>
    <t>Formy prawne świadczenia pracy w Polsce i Unii Europejskiej</t>
  </si>
  <si>
    <t>Ekonomia II</t>
  </si>
  <si>
    <t>Statystyka</t>
  </si>
  <si>
    <t>Grupa Zajęć_ 3 Przedmioty kierunkowe</t>
  </si>
  <si>
    <t>Prawo spółek i prawo holdingowe</t>
  </si>
  <si>
    <t>Prawo konkurencji i pomoc publiczna</t>
  </si>
  <si>
    <t>Prawo kontraktów</t>
  </si>
  <si>
    <t>Zamówienia publiczne w Polsce i Unii Europejskiej</t>
  </si>
  <si>
    <t>Analiza finansowa</t>
  </si>
  <si>
    <t>Postępowanie administracyjne II</t>
  </si>
  <si>
    <t>Zarządzanie ryzykiem i compliance</t>
  </si>
  <si>
    <t>Grupa Zajęć_ 4 Seminaria</t>
  </si>
  <si>
    <t>Seminarium cz. 1</t>
  </si>
  <si>
    <t>Seminarium cz. 2</t>
  </si>
  <si>
    <t>Seminarium cz. 3</t>
  </si>
  <si>
    <t>Moduł specjalizacyjny_ 1 Finanse i rachunkowość budżetowa</t>
  </si>
  <si>
    <t xml:space="preserve">Prawo budżetowe </t>
  </si>
  <si>
    <t>Dyscyplina finansów publicznych</t>
  </si>
  <si>
    <t>Rachunkowość budżetowa i sprawozdawczość w sektorze finansów publicznych</t>
  </si>
  <si>
    <t>Kontrola i audyt w sektorze finansów publicznych</t>
  </si>
  <si>
    <t>Analiza finansowa w sektorze finansów publicznych</t>
  </si>
  <si>
    <t>Rozliczenia podatkowe w sektorze finansów publicznych</t>
  </si>
  <si>
    <t>Gospodarka komunalna</t>
  </si>
  <si>
    <t>Współczesne koncepcje zarządzania finansami publicznymi</t>
  </si>
  <si>
    <t>Moduł specjalizacyjny_ 2 Finanse i doradztwo podatkowe</t>
  </si>
  <si>
    <t>Zaawansowana rachunkowość</t>
  </si>
  <si>
    <t>Prawo restrukturyzacyjne i upadłościowe</t>
  </si>
  <si>
    <t>Kontrola podatkowa i celno-skarbowa</t>
  </si>
  <si>
    <t>Podatki dochodowe w działalności gospodarczej</t>
  </si>
  <si>
    <t>Podatki pośrednie w działalności gospodarczej</t>
  </si>
  <si>
    <t>Podatki lokalne w działalności gospodarczej</t>
  </si>
  <si>
    <t>Pozapodatkowe obciążenia działalności gospodarczej</t>
  </si>
  <si>
    <t>Doradztwo inwestycyjne i strategie podatkowe na rynku kapitałowym</t>
  </si>
  <si>
    <t>Status prawny doradcy podatkowego</t>
  </si>
  <si>
    <t>Praktyki  (2 tyg. 60 godz.)</t>
  </si>
  <si>
    <t>forma studiów: stacjonarne</t>
  </si>
  <si>
    <t>15</t>
  </si>
  <si>
    <t>45</t>
  </si>
  <si>
    <t>Grupa Zajęć_ 5.1 Przedmioty specjalizacyjne</t>
  </si>
  <si>
    <t>Grupa Zajęć_ 5.2 Przedmioty specjalizacyjne</t>
  </si>
  <si>
    <t>60</t>
  </si>
  <si>
    <t>OGÓŁEM Moduł specjalizacyjny_ 1 Finanse i rachunkowość budżetowa</t>
  </si>
  <si>
    <t>OGÓŁEM Moduł specjalizacyjny_ 2 Finanse i doradztwo podatkowe</t>
  </si>
  <si>
    <t>nd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</si>
  <si>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 - Moduł specjalizacyjny 1. Finanse i rachunkowość budżetowa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</si>
  <si>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 - Moduł specjalizacyjny 2. Finanse i doradztwo podatkowe</t>
  </si>
  <si>
    <t>5</t>
  </si>
  <si>
    <t>9</t>
  </si>
  <si>
    <t>2</t>
  </si>
  <si>
    <t>18</t>
  </si>
  <si>
    <t>27</t>
  </si>
  <si>
    <t>36</t>
  </si>
  <si>
    <t>Procentowy udział liczby punktów ECTS każdej z dyscyplin, do których jest przyporządkowany kierunek studiów, w liczbie punktów ECTS koniecznej do ukończenia studiów, ze wskazaniem dyscypliny wiodącej.  DYSCYPLINA: EKONOMIA I FINANSE</t>
  </si>
  <si>
    <t>Procentowy udział liczby punktów ECTS każdej z dyscyplin, do których jest przyporządkowany kierunek studiów, w liczbie punktów ECTS koniecznej do ukończenia studiów, ze wskazaniem dyscypliny wiodącej.  DYSCYPLINA: NAUKI PRAWNE</t>
  </si>
  <si>
    <t>Ekonomia regulacji</t>
  </si>
  <si>
    <t>Program studiów EKONOMICZNO_PRAWNY II st. - wskaźniki ilościowe</t>
  </si>
  <si>
    <t>Grupa Zajęć_ 6 (Praktyki zawodowe)</t>
  </si>
  <si>
    <t>Program studiów EKONOMICZNO-PRAWNY II st. - wskaźniki ilościowe</t>
  </si>
  <si>
    <t>forma studiów: niestacjonarne</t>
  </si>
  <si>
    <t>330-PS2-1ANG1</t>
  </si>
  <si>
    <t>330-PS2-1ANG2</t>
  </si>
  <si>
    <t>330-PS2-1OWK</t>
  </si>
  <si>
    <t>330-PS2-1ETU</t>
  </si>
  <si>
    <t>330-PS2-1LOG</t>
  </si>
  <si>
    <t>330-PS2-1FEP</t>
  </si>
  <si>
    <t>330-PS2-1PDE</t>
  </si>
  <si>
    <t>330-PS2-1SOO</t>
  </si>
  <si>
    <t>330-PS2-1FPS</t>
  </si>
  <si>
    <t>330-PS2-1EKO2</t>
  </si>
  <si>
    <t>330-PS2-1STA</t>
  </si>
  <si>
    <t>330-PS2-1EKR</t>
  </si>
  <si>
    <t>330-PS2-1PSP</t>
  </si>
  <si>
    <t>330-PS2-1PKP</t>
  </si>
  <si>
    <t>330-PS2-1PRK</t>
  </si>
  <si>
    <t>330-PS2-2ZPP</t>
  </si>
  <si>
    <t>330-PS2-1AFI</t>
  </si>
  <si>
    <t>330-PS2-1PAD2</t>
  </si>
  <si>
    <t>330-PS2-2ZRC</t>
  </si>
  <si>
    <t>330-PS2-1XSEM1/330-PS2-1VSEM1</t>
  </si>
  <si>
    <t>330-PS2-2XSEM2/330-PS2-2VSEM2</t>
  </si>
  <si>
    <t>330-PS2-2XSEM3/330-PS2-2VSEM3</t>
  </si>
  <si>
    <t>330-PS2-1XPBU</t>
  </si>
  <si>
    <t>330-PS2-2XDFP</t>
  </si>
  <si>
    <t>330-PS2-1XRBS</t>
  </si>
  <si>
    <t>330-PS2-2XKAS</t>
  </si>
  <si>
    <t>330-PS2-2XAFS</t>
  </si>
  <si>
    <t>330-PS2-2XRPS</t>
  </si>
  <si>
    <t>330-PS2-1XGKO</t>
  </si>
  <si>
    <t>330-PS2-2XWKZ</t>
  </si>
  <si>
    <t>330-PS2-1VZRA</t>
  </si>
  <si>
    <t>330-PS2-2VPRU</t>
  </si>
  <si>
    <t>330-PS2-2VKPC</t>
  </si>
  <si>
    <t>330-PS2-1VPDG</t>
  </si>
  <si>
    <t>330-PS2-2VPPG</t>
  </si>
  <si>
    <t>330-PS2-1VPLG</t>
  </si>
  <si>
    <t>330-PS2-1VPOD</t>
  </si>
  <si>
    <t>330-PS2-2VDIS</t>
  </si>
  <si>
    <t>330-PS2-1VSPD</t>
  </si>
  <si>
    <t>330-PS2-1PRA</t>
  </si>
  <si>
    <t>330-PN2-1ANG1</t>
  </si>
  <si>
    <t>330-PN2-1ANG2</t>
  </si>
  <si>
    <t>330-PN2-1OWK</t>
  </si>
  <si>
    <t>330-PN2-1ETU</t>
  </si>
  <si>
    <t>330-PN2-1LOG</t>
  </si>
  <si>
    <t>330-PN2-1FEP</t>
  </si>
  <si>
    <t>330-PN2-1PDE</t>
  </si>
  <si>
    <t>330-PN2-1SOO</t>
  </si>
  <si>
    <t>330-PN2-1FPS</t>
  </si>
  <si>
    <t>330-PN2-1EKO2</t>
  </si>
  <si>
    <t>330-PN2-1STA</t>
  </si>
  <si>
    <t>330-PN2-1EKR</t>
  </si>
  <si>
    <t>330-PN2-1PSP</t>
  </si>
  <si>
    <t>330-PN2-1PKP</t>
  </si>
  <si>
    <t>330-PN2-1PRK</t>
  </si>
  <si>
    <t>330-PN2-2ZPP</t>
  </si>
  <si>
    <t>330-PN2-1AFI</t>
  </si>
  <si>
    <t>330-PN2-1PAD2</t>
  </si>
  <si>
    <t>330-PN2-2ZRC</t>
  </si>
  <si>
    <t>330-PN2-1XSEM1/330-PN2-1VSEM1</t>
  </si>
  <si>
    <t>330-PN2-2XSEM2/330-PN2-2VSEM2</t>
  </si>
  <si>
    <t>330-PN2-2XSEM3/330-PN2-2VSEM3</t>
  </si>
  <si>
    <t>330-PN2-1XPBU</t>
  </si>
  <si>
    <t>330-PN2-2XDFP</t>
  </si>
  <si>
    <t>330-PN2-1XRBS</t>
  </si>
  <si>
    <t>330-PN2-2XKAS</t>
  </si>
  <si>
    <t>330-PN2-2XAFS</t>
  </si>
  <si>
    <t>330-PN2-2XRPS</t>
  </si>
  <si>
    <t>330-PN2-1XGKO</t>
  </si>
  <si>
    <t>330-PN2-2XWKZ</t>
  </si>
  <si>
    <t>330-PN2-1VZRA</t>
  </si>
  <si>
    <t>330-PN2-2VPRU</t>
  </si>
  <si>
    <t>330-PN2-2VKPC</t>
  </si>
  <si>
    <t>330-PN2-1VPDG</t>
  </si>
  <si>
    <t>330-PN2-2VPPG</t>
  </si>
  <si>
    <t>330-PN2-1VPLG</t>
  </si>
  <si>
    <t>330-PN2-1VPOD</t>
  </si>
  <si>
    <t>330-PN2-2VDIS</t>
  </si>
  <si>
    <t>330-PN2-1VSPD</t>
  </si>
  <si>
    <t>330-PN2-1PRA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</si>
</sst>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 CE"/>
    </font>
    <font>
      <sz val="10"/>
      <name val="Arial CE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0" fillId="0" borderId="0"/>
    <xf numFmtId="0" fontId="1" fillId="0" borderId="0"/>
    <xf numFmtId="0" fontId="21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7">
    <xf numFmtId="0" fontId="0" fillId="0" borderId="0" xfId="0"/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49" fontId="10" fillId="2" borderId="0" xfId="0" applyNumberFormat="1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Continuous" vertical="center"/>
      <protection locked="0"/>
    </xf>
    <xf numFmtId="0" fontId="10" fillId="2" borderId="1" xfId="0" applyFont="1" applyFill="1" applyBorder="1" applyAlignment="1" applyProtection="1">
      <alignment horizontal="centerContinuous" vertical="center"/>
      <protection locked="0"/>
    </xf>
    <xf numFmtId="0" fontId="10" fillId="2" borderId="2" xfId="0" applyFont="1" applyFill="1" applyBorder="1" applyAlignment="1" applyProtection="1">
      <alignment horizontal="centerContinuous" vertical="center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49" fontId="10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4" xfId="0" applyNumberFormat="1" applyFont="1" applyFill="1" applyBorder="1" applyAlignment="1" applyProtection="1">
      <alignment horizontal="center" vertical="center"/>
      <protection locked="0"/>
    </xf>
    <xf numFmtId="49" fontId="10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49" fontId="10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49" fontId="10" fillId="2" borderId="10" xfId="0" applyNumberFormat="1" applyFont="1" applyFill="1" applyBorder="1" applyAlignment="1" applyProtection="1">
      <alignment horizontal="center" vertical="center"/>
      <protection locked="0"/>
    </xf>
    <xf numFmtId="49" fontId="10" fillId="2" borderId="10" xfId="0" quotePrefix="1" applyNumberFormat="1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49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8" xfId="0" quotePrefix="1" applyFont="1" applyFill="1" applyBorder="1" applyAlignment="1" applyProtection="1">
      <alignment horizontal="center" vertical="center"/>
      <protection locked="0"/>
    </xf>
    <xf numFmtId="49" fontId="10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49" fontId="10" fillId="2" borderId="19" xfId="0" applyNumberFormat="1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 shrinkToFit="1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49" fontId="9" fillId="2" borderId="28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49" fontId="10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22" xfId="0" quotePrefix="1" applyFont="1" applyFill="1" applyBorder="1" applyAlignment="1" applyProtection="1">
      <alignment horizontal="center" vertical="center"/>
      <protection locked="0"/>
    </xf>
    <xf numFmtId="0" fontId="10" fillId="2" borderId="3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center" vertical="center" shrinkToFit="1"/>
      <protection locked="0"/>
    </xf>
    <xf numFmtId="49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27" xfId="0" quotePrefix="1" applyFont="1" applyFill="1" applyBorder="1" applyAlignment="1" applyProtection="1">
      <alignment horizontal="center" vertical="center"/>
      <protection locked="0"/>
    </xf>
    <xf numFmtId="0" fontId="10" fillId="2" borderId="8" xfId="0" quotePrefix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 shrinkToFit="1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30" xfId="0" applyFont="1" applyFill="1" applyBorder="1" applyAlignment="1" applyProtection="1">
      <alignment vertical="center"/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0" fontId="10" fillId="2" borderId="11" xfId="0" applyFont="1" applyFill="1" applyBorder="1" applyAlignment="1" applyProtection="1">
      <alignment vertical="center"/>
      <protection locked="0"/>
    </xf>
    <xf numFmtId="49" fontId="9" fillId="2" borderId="33" xfId="0" applyNumberFormat="1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vertical="center"/>
      <protection locked="0"/>
    </xf>
    <xf numFmtId="0" fontId="10" fillId="2" borderId="15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10" fillId="2" borderId="39" xfId="0" applyFont="1" applyFill="1" applyBorder="1" applyAlignment="1" applyProtection="1">
      <alignment horizontal="center" vertical="center"/>
      <protection locked="0"/>
    </xf>
    <xf numFmtId="0" fontId="10" fillId="2" borderId="29" xfId="0" quotePrefix="1" applyFont="1" applyFill="1" applyBorder="1" applyAlignment="1" applyProtection="1">
      <alignment horizontal="center" vertical="center"/>
      <protection locked="0"/>
    </xf>
    <xf numFmtId="1" fontId="10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horizontal="center" textRotation="90" wrapText="1" shrinkToFit="1"/>
      <protection locked="0"/>
    </xf>
    <xf numFmtId="0" fontId="10" fillId="2" borderId="1" xfId="0" applyFont="1" applyFill="1" applyBorder="1" applyAlignment="1" applyProtection="1">
      <alignment horizontal="center" textRotation="90" shrinkToFit="1"/>
      <protection locked="0"/>
    </xf>
    <xf numFmtId="0" fontId="10" fillId="2" borderId="16" xfId="0" applyFont="1" applyFill="1" applyBorder="1" applyAlignment="1" applyProtection="1">
      <alignment horizontal="center" textRotation="90" shrinkToFit="1"/>
      <protection locked="0"/>
    </xf>
    <xf numFmtId="0" fontId="10" fillId="2" borderId="17" xfId="0" applyFont="1" applyFill="1" applyBorder="1" applyAlignment="1" applyProtection="1">
      <alignment horizontal="center" textRotation="90" shrinkToFit="1"/>
      <protection locked="0"/>
    </xf>
    <xf numFmtId="0" fontId="10" fillId="2" borderId="17" xfId="0" applyFont="1" applyFill="1" applyBorder="1" applyAlignment="1" applyProtection="1">
      <alignment horizontal="center" textRotation="90" wrapText="1"/>
      <protection locked="0"/>
    </xf>
    <xf numFmtId="0" fontId="10" fillId="2" borderId="17" xfId="0" applyFont="1" applyFill="1" applyBorder="1" applyAlignment="1" applyProtection="1">
      <alignment horizontal="center" textRotation="90" wrapText="1" shrinkToFit="1"/>
      <protection locked="0"/>
    </xf>
    <xf numFmtId="0" fontId="10" fillId="2" borderId="18" xfId="0" applyFont="1" applyFill="1" applyBorder="1" applyAlignment="1" applyProtection="1">
      <alignment horizontal="center" textRotation="90" shrinkToFit="1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 applyProtection="1">
      <alignment horizontal="center" textRotation="90" shrinkToFit="1"/>
      <protection locked="0"/>
    </xf>
    <xf numFmtId="0" fontId="10" fillId="2" borderId="35" xfId="0" applyFont="1" applyFill="1" applyBorder="1" applyAlignment="1" applyProtection="1">
      <alignment horizontal="center" textRotation="90" shrinkToFit="1"/>
      <protection locked="0"/>
    </xf>
    <xf numFmtId="0" fontId="10" fillId="2" borderId="8" xfId="0" applyFont="1" applyFill="1" applyBorder="1" applyAlignment="1" applyProtection="1">
      <alignment vertical="center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49" fontId="10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10" fillId="2" borderId="41" xfId="0" applyFont="1" applyFill="1" applyBorder="1" applyAlignment="1" applyProtection="1">
      <alignment horizontal="center" vertical="center" shrinkToFit="1"/>
      <protection locked="0"/>
    </xf>
    <xf numFmtId="0" fontId="10" fillId="2" borderId="29" xfId="0" applyFont="1" applyFill="1" applyBorder="1" applyAlignment="1" applyProtection="1">
      <alignment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44" xfId="0" quotePrefix="1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0" fontId="10" fillId="2" borderId="40" xfId="0" applyFont="1" applyFill="1" applyBorder="1" applyAlignment="1" applyProtection="1">
      <alignment horizontal="center" vertical="center" shrinkToFit="1"/>
      <protection locked="0"/>
    </xf>
    <xf numFmtId="49" fontId="10" fillId="2" borderId="40" xfId="0" applyNumberFormat="1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vertical="center"/>
      <protection locked="0"/>
    </xf>
    <xf numFmtId="0" fontId="10" fillId="2" borderId="48" xfId="0" applyFont="1" applyFill="1" applyBorder="1" applyAlignment="1" applyProtection="1">
      <alignment vertical="center"/>
      <protection locked="0"/>
    </xf>
    <xf numFmtId="0" fontId="10" fillId="2" borderId="49" xfId="0" applyFont="1" applyFill="1" applyBorder="1" applyAlignment="1" applyProtection="1">
      <alignment vertical="center"/>
      <protection locked="0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2" borderId="50" xfId="0" applyFont="1" applyFill="1" applyBorder="1" applyAlignment="1" applyProtection="1">
      <alignment vertical="center"/>
      <protection locked="0"/>
    </xf>
    <xf numFmtId="0" fontId="10" fillId="2" borderId="24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10" fillId="2" borderId="13" xfId="0" quotePrefix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left" vertical="center" shrinkToFit="1"/>
      <protection locked="0"/>
    </xf>
    <xf numFmtId="0" fontId="10" fillId="2" borderId="51" xfId="0" applyFont="1" applyFill="1" applyBorder="1" applyAlignment="1">
      <alignment horizontal="left" vertical="center" shrinkToFit="1"/>
    </xf>
    <xf numFmtId="0" fontId="9" fillId="2" borderId="52" xfId="0" applyFont="1" applyFill="1" applyBorder="1" applyAlignment="1">
      <alignment horizontal="left" vertical="center" shrinkToFit="1"/>
    </xf>
    <xf numFmtId="49" fontId="10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0" fillId="2" borderId="53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horizontal="center" textRotation="90" wrapText="1"/>
    </xf>
    <xf numFmtId="0" fontId="10" fillId="2" borderId="54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49" fontId="9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55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vertical="center"/>
      <protection locked="0"/>
    </xf>
    <xf numFmtId="0" fontId="13" fillId="2" borderId="56" xfId="0" applyFont="1" applyFill="1" applyBorder="1" applyAlignment="1" applyProtection="1">
      <alignment vertical="center"/>
      <protection locked="0"/>
    </xf>
    <xf numFmtId="0" fontId="13" fillId="2" borderId="16" xfId="0" quotePrefix="1" applyFont="1" applyFill="1" applyBorder="1" applyAlignment="1" applyProtection="1">
      <alignment horizontal="center" vertical="center"/>
      <protection locked="0"/>
    </xf>
    <xf numFmtId="0" fontId="13" fillId="2" borderId="18" xfId="0" quotePrefix="1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1" fontId="15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 shrinkToFit="1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7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 shrinkToFit="1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10" fillId="2" borderId="10" xfId="0" applyFont="1" applyFill="1" applyBorder="1" applyAlignment="1" applyProtection="1">
      <alignment horizontal="left" vertical="center" shrinkToFit="1"/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41" xfId="0" applyFont="1" applyFill="1" applyBorder="1" applyAlignment="1" applyProtection="1">
      <alignment horizontal="left" vertical="center" shrinkToFit="1"/>
      <protection locked="0"/>
    </xf>
    <xf numFmtId="0" fontId="10" fillId="2" borderId="23" xfId="0" applyFont="1" applyFill="1" applyBorder="1" applyAlignment="1" applyProtection="1">
      <alignment horizontal="left" vertical="center" shrinkToFi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10" fillId="2" borderId="19" xfId="0" applyFont="1" applyFill="1" applyBorder="1" applyAlignment="1" applyProtection="1">
      <alignment horizontal="left" vertical="center" shrinkToFit="1"/>
      <protection locked="0"/>
    </xf>
    <xf numFmtId="0" fontId="10" fillId="2" borderId="24" xfId="0" applyFont="1" applyFill="1" applyBorder="1" applyAlignment="1" applyProtection="1">
      <alignment horizontal="left" vertical="center" shrinkToFit="1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49" fontId="9" fillId="2" borderId="34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textRotation="90" wrapText="1"/>
    </xf>
    <xf numFmtId="0" fontId="10" fillId="2" borderId="25" xfId="0" applyFont="1" applyFill="1" applyBorder="1" applyAlignment="1" applyProtection="1">
      <alignment horizontal="left" vertical="center" shrinkToFit="1"/>
      <protection locked="0"/>
    </xf>
    <xf numFmtId="0" fontId="10" fillId="2" borderId="19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textRotation="90" wrapText="1" shrinkToFit="1"/>
      <protection locked="0"/>
    </xf>
    <xf numFmtId="0" fontId="12" fillId="2" borderId="1" xfId="0" applyFont="1" applyFill="1" applyBorder="1" applyAlignment="1">
      <alignment textRotation="90" wrapText="1"/>
    </xf>
    <xf numFmtId="0" fontId="10" fillId="2" borderId="18" xfId="0" applyFont="1" applyFill="1" applyBorder="1" applyAlignment="1" applyProtection="1">
      <alignment vertical="center"/>
      <protection locked="0"/>
    </xf>
    <xf numFmtId="49" fontId="10" fillId="2" borderId="3" xfId="0" applyNumberFormat="1" applyFont="1" applyFill="1" applyBorder="1" applyAlignment="1" applyProtection="1">
      <alignment vertical="center" shrinkToFit="1"/>
      <protection locked="0"/>
    </xf>
    <xf numFmtId="49" fontId="10" fillId="2" borderId="4" xfId="0" applyNumberFormat="1" applyFont="1" applyFill="1" applyBorder="1" applyAlignment="1" applyProtection="1">
      <alignment vertical="center" shrinkToFit="1"/>
      <protection locked="0"/>
    </xf>
    <xf numFmtId="49" fontId="10" fillId="2" borderId="10" xfId="0" applyNumberFormat="1" applyFont="1" applyFill="1" applyBorder="1" applyAlignment="1" applyProtection="1">
      <alignment vertical="center" shrinkToFit="1"/>
      <protection locked="0"/>
    </xf>
    <xf numFmtId="49" fontId="9" fillId="2" borderId="1" xfId="0" applyNumberFormat="1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18" xfId="0" applyFont="1" applyFill="1" applyBorder="1" applyAlignment="1" applyProtection="1">
      <alignment vertical="center"/>
      <protection locked="0"/>
    </xf>
    <xf numFmtId="49" fontId="9" fillId="2" borderId="2" xfId="0" applyNumberFormat="1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49" fontId="10" fillId="2" borderId="19" xfId="0" applyNumberFormat="1" applyFont="1" applyFill="1" applyBorder="1" applyAlignment="1" applyProtection="1">
      <alignment vertical="center" shrinkToFit="1"/>
      <protection locked="0"/>
    </xf>
    <xf numFmtId="49" fontId="9" fillId="2" borderId="34" xfId="0" applyNumberFormat="1" applyFont="1" applyFill="1" applyBorder="1" applyAlignment="1" applyProtection="1">
      <alignment vertical="center"/>
      <protection locked="0"/>
    </xf>
    <xf numFmtId="0" fontId="9" fillId="2" borderId="34" xfId="0" applyFont="1" applyFill="1" applyBorder="1" applyAlignment="1" applyProtection="1">
      <alignment vertical="center"/>
      <protection locked="0"/>
    </xf>
    <xf numFmtId="0" fontId="9" fillId="2" borderId="37" xfId="0" applyFont="1" applyFill="1" applyBorder="1" applyAlignment="1" applyProtection="1">
      <alignment vertical="center"/>
      <protection locked="0"/>
    </xf>
    <xf numFmtId="0" fontId="9" fillId="2" borderId="28" xfId="0" applyFont="1" applyFill="1" applyBorder="1" applyAlignment="1">
      <alignment vertical="center" shrinkToFit="1"/>
    </xf>
    <xf numFmtId="0" fontId="10" fillId="2" borderId="2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horizontal="center" vertical="center"/>
      <protection locked="0"/>
    </xf>
    <xf numFmtId="0" fontId="10" fillId="2" borderId="48" xfId="0" applyFont="1" applyFill="1" applyBorder="1" applyAlignment="1" applyProtection="1">
      <alignment horizontal="center" vertical="center"/>
      <protection locked="0"/>
    </xf>
    <xf numFmtId="0" fontId="10" fillId="2" borderId="49" xfId="0" applyFont="1" applyFill="1" applyBorder="1" applyAlignment="1" applyProtection="1">
      <alignment horizontal="center" vertical="center"/>
      <protection locked="0"/>
    </xf>
    <xf numFmtId="0" fontId="10" fillId="2" borderId="50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49" fontId="23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23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23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9" fillId="2" borderId="57" xfId="0" applyFont="1" applyFill="1" applyBorder="1" applyAlignment="1" applyProtection="1">
      <alignment horizontal="left" vertical="center" shrinkToFit="1"/>
      <protection locked="0"/>
    </xf>
    <xf numFmtId="0" fontId="9" fillId="2" borderId="33" xfId="0" applyFont="1" applyFill="1" applyBorder="1" applyAlignment="1" applyProtection="1">
      <alignment horizontal="left" vertical="center" shrinkToFit="1"/>
      <protection locked="0"/>
    </xf>
    <xf numFmtId="0" fontId="9" fillId="2" borderId="58" xfId="0" applyFont="1" applyFill="1" applyBorder="1" applyAlignment="1" applyProtection="1">
      <alignment horizontal="left" vertical="center" shrinkToFit="1"/>
      <protection locked="0"/>
    </xf>
    <xf numFmtId="0" fontId="9" fillId="2" borderId="38" xfId="0" applyFont="1" applyFill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 applyProtection="1">
      <alignment horizontal="left" vertical="center" shrinkToFit="1"/>
      <protection locked="0"/>
    </xf>
    <xf numFmtId="0" fontId="9" fillId="2" borderId="59" xfId="0" applyFont="1" applyFill="1" applyBorder="1" applyAlignment="1" applyProtection="1">
      <alignment horizontal="left" vertical="center" shrinkToFit="1"/>
      <protection locked="0"/>
    </xf>
    <xf numFmtId="0" fontId="9" fillId="2" borderId="54" xfId="0" applyFont="1" applyFill="1" applyBorder="1" applyAlignment="1" applyProtection="1">
      <alignment horizontal="left" vertical="center" shrinkToFit="1"/>
      <protection locked="0"/>
    </xf>
    <xf numFmtId="0" fontId="9" fillId="2" borderId="15" xfId="0" applyFont="1" applyFill="1" applyBorder="1" applyAlignment="1" applyProtection="1">
      <alignment horizontal="left" vertical="center" shrinkToFit="1"/>
      <protection locked="0"/>
    </xf>
    <xf numFmtId="0" fontId="9" fillId="2" borderId="60" xfId="0" applyFont="1" applyFill="1" applyBorder="1" applyAlignment="1" applyProtection="1">
      <alignment horizontal="left" vertical="center" shrinkToFit="1"/>
      <protection locked="0"/>
    </xf>
    <xf numFmtId="0" fontId="9" fillId="2" borderId="61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9" fillId="2" borderId="62" xfId="0" applyFont="1" applyFill="1" applyBorder="1" applyAlignment="1" applyProtection="1">
      <alignment horizontal="left" vertical="center" shrinkToFit="1"/>
      <protection locked="0"/>
    </xf>
    <xf numFmtId="0" fontId="13" fillId="0" borderId="6" xfId="0" applyFont="1" applyFill="1" applyBorder="1" applyAlignment="1" applyProtection="1">
      <alignment horizontal="justify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9" fillId="2" borderId="61" xfId="0" applyFont="1" applyFill="1" applyBorder="1" applyAlignment="1" applyProtection="1">
      <alignment horizontal="left" vertical="center"/>
      <protection locked="0"/>
    </xf>
    <xf numFmtId="0" fontId="10" fillId="2" borderId="33" xfId="0" applyFont="1" applyFill="1" applyBorder="1" applyAlignment="1" applyProtection="1">
      <alignment horizontal="left" vertical="center"/>
      <protection locked="0"/>
    </xf>
    <xf numFmtId="0" fontId="9" fillId="2" borderId="38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>
      <alignment horizontal="justify" vertical="center" wrapText="1"/>
    </xf>
    <xf numFmtId="0" fontId="13" fillId="0" borderId="6" xfId="0" applyFont="1" applyFill="1" applyBorder="1" applyAlignment="1">
      <alignment horizontal="justify" vertical="center"/>
    </xf>
    <xf numFmtId="0" fontId="13" fillId="0" borderId="6" xfId="0" applyFont="1" applyFill="1" applyBorder="1" applyAlignment="1" applyProtection="1">
      <alignment horizontal="justify" vertical="center"/>
      <protection locked="0"/>
    </xf>
    <xf numFmtId="0" fontId="9" fillId="2" borderId="54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18" fillId="0" borderId="57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60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0" fillId="2" borderId="57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58" xfId="0" applyFont="1" applyFill="1" applyBorder="1" applyAlignment="1" applyProtection="1">
      <alignment horizontal="center" vertical="center"/>
      <protection locked="0"/>
    </xf>
    <xf numFmtId="0" fontId="10" fillId="2" borderId="38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59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right" vertical="center"/>
      <protection locked="0"/>
    </xf>
    <xf numFmtId="0" fontId="14" fillId="2" borderId="62" xfId="0" applyFont="1" applyFill="1" applyBorder="1" applyAlignment="1" applyProtection="1">
      <alignment horizontal="right" vertical="center"/>
      <protection locked="0"/>
    </xf>
    <xf numFmtId="0" fontId="9" fillId="2" borderId="57" xfId="0" applyFont="1" applyFill="1" applyBorder="1" applyAlignment="1" applyProtection="1">
      <alignment horizontal="left" vertical="center"/>
      <protection locked="0"/>
    </xf>
    <xf numFmtId="0" fontId="9" fillId="3" borderId="54" xfId="0" applyFont="1" applyFill="1" applyBorder="1" applyAlignment="1" applyProtection="1">
      <alignment horizontal="left" vertical="center"/>
      <protection locked="0"/>
    </xf>
    <xf numFmtId="0" fontId="9" fillId="3" borderId="60" xfId="0" applyFont="1" applyFill="1" applyBorder="1" applyAlignment="1" applyProtection="1">
      <alignment horizontal="left" vertical="center"/>
      <protection locked="0"/>
    </xf>
    <xf numFmtId="0" fontId="9" fillId="3" borderId="54" xfId="0" applyFont="1" applyFill="1" applyBorder="1" applyAlignment="1" applyProtection="1">
      <alignment horizontal="center" vertical="center"/>
      <protection locked="0"/>
    </xf>
    <xf numFmtId="0" fontId="9" fillId="3" borderId="60" xfId="0" applyFont="1" applyFill="1" applyBorder="1" applyAlignment="1" applyProtection="1">
      <alignment horizontal="center" vertical="center"/>
      <protection locked="0"/>
    </xf>
    <xf numFmtId="0" fontId="9" fillId="2" borderId="56" xfId="0" applyFont="1" applyFill="1" applyBorder="1" applyAlignment="1" applyProtection="1">
      <alignment horizontal="left" vertical="center" shrinkToFit="1"/>
      <protection locked="0"/>
    </xf>
    <xf numFmtId="1" fontId="13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right" vertical="center" shrinkToFit="1"/>
      <protection locked="0"/>
    </xf>
    <xf numFmtId="0" fontId="13" fillId="0" borderId="63" xfId="0" applyFont="1" applyFill="1" applyBorder="1" applyAlignment="1" applyProtection="1">
      <alignment horizontal="justify" vertical="center" wrapText="1"/>
      <protection locked="0"/>
    </xf>
    <xf numFmtId="0" fontId="13" fillId="0" borderId="55" xfId="0" applyFont="1" applyFill="1" applyBorder="1" applyAlignment="1" applyProtection="1">
      <alignment horizontal="justify" vertical="center" wrapText="1"/>
      <protection locked="0"/>
    </xf>
    <xf numFmtId="0" fontId="13" fillId="0" borderId="64" xfId="0" applyFont="1" applyFill="1" applyBorder="1" applyAlignment="1" applyProtection="1">
      <alignment horizontal="justify" vertical="center" wrapText="1"/>
      <protection locked="0"/>
    </xf>
    <xf numFmtId="0" fontId="13" fillId="0" borderId="65" xfId="0" applyFont="1" applyFill="1" applyBorder="1" applyAlignment="1" applyProtection="1">
      <alignment horizontal="justify" vertical="center" wrapText="1"/>
      <protection locked="0"/>
    </xf>
    <xf numFmtId="0" fontId="13" fillId="0" borderId="7" xfId="0" applyFont="1" applyFill="1" applyBorder="1" applyAlignment="1" applyProtection="1">
      <alignment horizontal="justify" vertical="center" wrapText="1"/>
      <protection locked="0"/>
    </xf>
    <xf numFmtId="0" fontId="13" fillId="0" borderId="66" xfId="0" applyFont="1" applyFill="1" applyBorder="1" applyAlignment="1" applyProtection="1">
      <alignment horizontal="justify" vertical="center" wrapText="1"/>
      <protection locked="0"/>
    </xf>
    <xf numFmtId="0" fontId="13" fillId="0" borderId="9" xfId="0" applyFont="1" applyFill="1" applyBorder="1" applyAlignment="1" applyProtection="1">
      <alignment horizontal="left" vertical="center" wrapText="1"/>
      <protection locked="0"/>
    </xf>
    <xf numFmtId="0" fontId="13" fillId="0" borderId="31" xfId="0" applyFont="1" applyFill="1" applyBorder="1" applyAlignment="1" applyProtection="1">
      <alignment horizontal="left" vertical="center" wrapText="1"/>
      <protection locked="0"/>
    </xf>
    <xf numFmtId="0" fontId="13" fillId="0" borderId="32" xfId="0" applyFont="1" applyFill="1" applyBorder="1" applyAlignment="1" applyProtection="1">
      <alignment horizontal="left" vertical="center" wrapText="1"/>
      <protection locked="0"/>
    </xf>
    <xf numFmtId="0" fontId="13" fillId="0" borderId="9" xfId="0" applyFont="1" applyFill="1" applyBorder="1" applyAlignment="1">
      <alignment horizontal="left" vertical="center" wrapText="1"/>
    </xf>
    <xf numFmtId="0" fontId="13" fillId="0" borderId="31" xfId="0" applyFont="1" applyFill="1" applyBorder="1" applyAlignment="1">
      <alignment horizontal="left" vertical="center" wrapText="1"/>
    </xf>
    <xf numFmtId="0" fontId="13" fillId="0" borderId="32" xfId="0" applyFont="1" applyFill="1" applyBorder="1" applyAlignment="1">
      <alignment horizontal="left" vertical="center" wrapText="1"/>
    </xf>
    <xf numFmtId="0" fontId="9" fillId="2" borderId="60" xfId="0" applyFont="1" applyFill="1" applyBorder="1" applyAlignment="1" applyProtection="1">
      <alignment horizontal="left" vertical="center"/>
      <protection locked="0"/>
    </xf>
    <xf numFmtId="164" fontId="1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6" xfId="1" applyFont="1" applyFill="1" applyBorder="1" applyAlignment="1">
      <alignment horizontal="left" vertical="center" wrapText="1"/>
    </xf>
    <xf numFmtId="0" fontId="9" fillId="2" borderId="15" xfId="0" applyFont="1" applyFill="1" applyBorder="1" applyAlignment="1" applyProtection="1">
      <alignment horizontal="left" vertical="center"/>
      <protection locked="0"/>
    </xf>
    <xf numFmtId="164" fontId="13" fillId="0" borderId="6" xfId="0" applyNumberFormat="1" applyFont="1" applyFill="1" applyBorder="1" applyAlignment="1" applyProtection="1">
      <alignment horizontal="center" vertical="center"/>
      <protection locked="0"/>
    </xf>
    <xf numFmtId="0" fontId="18" fillId="2" borderId="57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18" fillId="2" borderId="58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62" xfId="0" applyFont="1" applyFill="1" applyBorder="1" applyAlignment="1">
      <alignment horizontal="center" vertical="center" wrapText="1"/>
    </xf>
    <xf numFmtId="164" fontId="13" fillId="0" borderId="6" xfId="5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49" fontId="23" fillId="2" borderId="19" xfId="0" applyNumberFormat="1" applyFont="1" applyFill="1" applyBorder="1" applyAlignment="1" applyProtection="1">
      <alignment horizontal="center" vertical="center" shrinkToFit="1"/>
      <protection locked="0"/>
    </xf>
  </cellXfs>
  <cellStyles count="6">
    <cellStyle name="Normalny" xfId="0" builtinId="0"/>
    <cellStyle name="Normalny 2" xfId="2"/>
    <cellStyle name="Normalny 3" xfId="3"/>
    <cellStyle name="Normalny 4" xfId="1"/>
    <cellStyle name="Procentowy" xfId="5" builtinId="5"/>
    <cellStyle name="Procentowy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Arkusz2"/>
  <dimension ref="A1:AM264"/>
  <sheetViews>
    <sheetView showGridLines="0" showZeros="0" view="pageBreakPreview" topLeftCell="A88" zoomScaleNormal="100" zoomScaleSheetLayoutView="100" workbookViewId="0">
      <selection sqref="A1:IV65536"/>
    </sheetView>
  </sheetViews>
  <sheetFormatPr defaultColWidth="9.140625" defaultRowHeight="15" x14ac:dyDescent="0.2"/>
  <cols>
    <col min="1" max="1" width="6.7109375" style="1" customWidth="1"/>
    <col min="2" max="2" width="37.28515625" style="2" customWidth="1"/>
    <col min="3" max="3" width="12.42578125" style="3" customWidth="1"/>
    <col min="4" max="27" width="3.7109375" style="2" customWidth="1"/>
    <col min="28" max="29" width="9.140625" style="2"/>
    <col min="30" max="30" width="13" style="2" customWidth="1"/>
    <col min="31" max="31" width="6" style="2" customWidth="1"/>
    <col min="32" max="16384" width="9.140625" style="2"/>
  </cols>
  <sheetData>
    <row r="1" spans="1:31" ht="15.75" x14ac:dyDescent="0.2">
      <c r="A1" s="251" t="s">
        <v>42</v>
      </c>
      <c r="B1" s="252"/>
      <c r="C1" s="252"/>
      <c r="D1" s="252"/>
      <c r="E1" s="252"/>
      <c r="F1" s="252"/>
      <c r="G1" s="252"/>
      <c r="H1" s="252"/>
      <c r="I1" s="252"/>
    </row>
    <row r="2" spans="1:31" ht="20.100000000000001" customHeight="1" thickBot="1" x14ac:dyDescent="0.25">
      <c r="A2" s="240" t="s">
        <v>20</v>
      </c>
      <c r="B2" s="241"/>
      <c r="C2" s="74"/>
      <c r="Q2" s="75"/>
      <c r="S2" s="75"/>
      <c r="U2" s="75"/>
      <c r="W2" s="75"/>
      <c r="Y2" s="75"/>
      <c r="AA2" s="75"/>
    </row>
    <row r="3" spans="1:31" ht="12.95" customHeight="1" thickTop="1" thickBot="1" x14ac:dyDescent="0.25">
      <c r="F3" s="4"/>
      <c r="G3" s="253" t="s">
        <v>3</v>
      </c>
      <c r="H3" s="254"/>
      <c r="I3" s="254"/>
      <c r="J3" s="254"/>
      <c r="K3" s="254"/>
      <c r="L3" s="254"/>
      <c r="M3" s="254"/>
      <c r="N3" s="255"/>
      <c r="O3" s="248" t="s">
        <v>0</v>
      </c>
      <c r="P3" s="249"/>
      <c r="Q3" s="249"/>
      <c r="R3" s="249"/>
      <c r="S3" s="248" t="s">
        <v>1</v>
      </c>
      <c r="T3" s="249"/>
      <c r="U3" s="249"/>
      <c r="V3" s="249"/>
      <c r="W3" s="248" t="s">
        <v>2</v>
      </c>
      <c r="X3" s="249"/>
      <c r="Y3" s="249"/>
      <c r="Z3" s="249"/>
      <c r="AA3" s="242" t="s">
        <v>55</v>
      </c>
      <c r="AB3" s="243"/>
      <c r="AC3" s="243"/>
      <c r="AD3" s="243"/>
      <c r="AE3" s="244"/>
    </row>
    <row r="4" spans="1:31" ht="16.5" customHeight="1" thickTop="1" thickBot="1" x14ac:dyDescent="0.25">
      <c r="F4" s="4"/>
      <c r="G4" s="256"/>
      <c r="H4" s="257"/>
      <c r="I4" s="257"/>
      <c r="J4" s="257"/>
      <c r="K4" s="257"/>
      <c r="L4" s="257"/>
      <c r="M4" s="257"/>
      <c r="N4" s="258"/>
      <c r="O4" s="5" t="s">
        <v>4</v>
      </c>
      <c r="P4" s="5"/>
      <c r="Q4" s="5" t="s">
        <v>5</v>
      </c>
      <c r="R4" s="5"/>
      <c r="S4" s="5" t="s">
        <v>6</v>
      </c>
      <c r="T4" s="5"/>
      <c r="U4" s="5" t="s">
        <v>7</v>
      </c>
      <c r="V4" s="5"/>
      <c r="W4" s="6" t="s">
        <v>8</v>
      </c>
      <c r="X4" s="6"/>
      <c r="Y4" s="248" t="s">
        <v>9</v>
      </c>
      <c r="Z4" s="250"/>
      <c r="AA4" s="245"/>
      <c r="AB4" s="246"/>
      <c r="AC4" s="246"/>
      <c r="AD4" s="246"/>
      <c r="AE4" s="247"/>
    </row>
    <row r="5" spans="1:31" s="76" customFormat="1" ht="182.25" customHeight="1" thickTop="1" thickBot="1" x14ac:dyDescent="0.25">
      <c r="A5" s="7" t="s">
        <v>10</v>
      </c>
      <c r="B5" s="8" t="s">
        <v>21</v>
      </c>
      <c r="C5" s="9" t="s">
        <v>56</v>
      </c>
      <c r="D5" s="95" t="s">
        <v>15</v>
      </c>
      <c r="E5" s="95" t="s">
        <v>43</v>
      </c>
      <c r="F5" s="95" t="s">
        <v>44</v>
      </c>
      <c r="G5" s="96" t="s">
        <v>11</v>
      </c>
      <c r="H5" s="97" t="s">
        <v>23</v>
      </c>
      <c r="I5" s="98" t="s">
        <v>24</v>
      </c>
      <c r="J5" s="98" t="s">
        <v>25</v>
      </c>
      <c r="K5" s="98" t="s">
        <v>26</v>
      </c>
      <c r="L5" s="98" t="s">
        <v>27</v>
      </c>
      <c r="M5" s="99" t="s">
        <v>51</v>
      </c>
      <c r="N5" s="100" t="s">
        <v>50</v>
      </c>
      <c r="O5" s="97" t="s">
        <v>12</v>
      </c>
      <c r="P5" s="101" t="s">
        <v>18</v>
      </c>
      <c r="Q5" s="97" t="s">
        <v>12</v>
      </c>
      <c r="R5" s="101" t="s">
        <v>18</v>
      </c>
      <c r="S5" s="97" t="s">
        <v>12</v>
      </c>
      <c r="T5" s="101" t="s">
        <v>18</v>
      </c>
      <c r="U5" s="97" t="s">
        <v>12</v>
      </c>
      <c r="V5" s="101" t="s">
        <v>18</v>
      </c>
      <c r="W5" s="97" t="s">
        <v>12</v>
      </c>
      <c r="X5" s="103" t="s">
        <v>18</v>
      </c>
      <c r="Y5" s="104" t="s">
        <v>12</v>
      </c>
      <c r="Z5" s="103" t="s">
        <v>18</v>
      </c>
      <c r="AA5" s="143" t="s">
        <v>22</v>
      </c>
      <c r="AB5" s="143" t="s">
        <v>45</v>
      </c>
      <c r="AC5" s="143" t="s">
        <v>46</v>
      </c>
      <c r="AD5" s="143" t="s">
        <v>54</v>
      </c>
      <c r="AE5" s="143" t="s">
        <v>53</v>
      </c>
    </row>
    <row r="6" spans="1:31" s="72" customFormat="1" ht="16.5" thickTop="1" thickBot="1" x14ac:dyDescent="0.25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69">
        <v>15</v>
      </c>
      <c r="P6" s="70">
        <v>16</v>
      </c>
      <c r="Q6" s="69">
        <v>17</v>
      </c>
      <c r="R6" s="70">
        <v>18</v>
      </c>
      <c r="S6" s="69">
        <v>19</v>
      </c>
      <c r="T6" s="70">
        <v>20</v>
      </c>
      <c r="U6" s="69">
        <v>21</v>
      </c>
      <c r="V6" s="70">
        <v>22</v>
      </c>
      <c r="W6" s="69">
        <v>23</v>
      </c>
      <c r="X6" s="70">
        <v>24</v>
      </c>
      <c r="Y6" s="69">
        <v>25</v>
      </c>
      <c r="Z6" s="70">
        <v>26</v>
      </c>
      <c r="AA6" s="70">
        <v>27</v>
      </c>
      <c r="AB6" s="70">
        <v>28</v>
      </c>
      <c r="AC6" s="70">
        <v>29</v>
      </c>
      <c r="AD6" s="70">
        <v>30</v>
      </c>
      <c r="AE6" s="70">
        <v>31</v>
      </c>
    </row>
    <row r="7" spans="1:31" s="77" customFormat="1" ht="17.100000000000001" customHeight="1" thickTop="1" thickBot="1" x14ac:dyDescent="0.25">
      <c r="A7" s="224" t="s">
        <v>28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6"/>
    </row>
    <row r="8" spans="1:31" ht="17.100000000000001" customHeight="1" thickTop="1" x14ac:dyDescent="0.2">
      <c r="A8" s="10"/>
      <c r="B8" s="89"/>
      <c r="C8" s="56"/>
      <c r="D8" s="10"/>
      <c r="E8" s="57"/>
      <c r="F8" s="108"/>
      <c r="G8" s="58">
        <f>SUM(H8:N8)</f>
        <v>0</v>
      </c>
      <c r="H8" s="61"/>
      <c r="I8" s="90"/>
      <c r="J8" s="109"/>
      <c r="K8" s="90"/>
      <c r="L8" s="90"/>
      <c r="M8" s="90"/>
      <c r="N8" s="90"/>
      <c r="O8" s="61"/>
      <c r="P8" s="59"/>
      <c r="Q8" s="61"/>
      <c r="R8" s="59"/>
      <c r="S8" s="61"/>
      <c r="T8" s="59"/>
      <c r="U8" s="61"/>
      <c r="V8" s="59"/>
      <c r="W8" s="61"/>
      <c r="X8" s="59"/>
      <c r="Y8" s="61"/>
      <c r="Z8" s="59"/>
      <c r="AA8" s="110"/>
      <c r="AB8" s="110"/>
      <c r="AC8" s="110"/>
      <c r="AD8" s="110"/>
      <c r="AE8" s="110"/>
    </row>
    <row r="9" spans="1:31" ht="17.100000000000001" customHeight="1" x14ac:dyDescent="0.2">
      <c r="A9" s="11"/>
      <c r="B9" s="12"/>
      <c r="C9" s="13"/>
      <c r="D9" s="11"/>
      <c r="E9" s="14"/>
      <c r="F9" s="15"/>
      <c r="G9" s="16">
        <f>SUM(H9:N9)</f>
        <v>0</v>
      </c>
      <c r="H9" s="17"/>
      <c r="I9" s="18"/>
      <c r="J9" s="19"/>
      <c r="K9" s="18"/>
      <c r="L9" s="18"/>
      <c r="M9" s="18"/>
      <c r="N9" s="18"/>
      <c r="O9" s="17"/>
      <c r="P9" s="20"/>
      <c r="Q9" s="17"/>
      <c r="R9" s="20"/>
      <c r="S9" s="17"/>
      <c r="T9" s="20"/>
      <c r="U9" s="17"/>
      <c r="V9" s="20"/>
      <c r="W9" s="17"/>
      <c r="X9" s="20"/>
      <c r="Y9" s="17"/>
      <c r="Z9" s="20"/>
      <c r="AA9" s="106"/>
      <c r="AB9" s="106"/>
      <c r="AC9" s="106"/>
      <c r="AD9" s="106"/>
      <c r="AE9" s="106"/>
    </row>
    <row r="10" spans="1:31" ht="17.100000000000001" customHeight="1" x14ac:dyDescent="0.2">
      <c r="A10" s="11"/>
      <c r="B10" s="22"/>
      <c r="C10" s="23"/>
      <c r="D10" s="24"/>
      <c r="E10" s="25"/>
      <c r="F10" s="26"/>
      <c r="G10" s="16">
        <f>SUM(H10:N10)</f>
        <v>0</v>
      </c>
      <c r="H10" s="27"/>
      <c r="I10" s="28"/>
      <c r="J10" s="18"/>
      <c r="K10" s="28"/>
      <c r="L10" s="28"/>
      <c r="M10" s="28"/>
      <c r="N10" s="28"/>
      <c r="O10" s="27"/>
      <c r="P10" s="29"/>
      <c r="Q10" s="27"/>
      <c r="R10" s="29"/>
      <c r="S10" s="27"/>
      <c r="T10" s="29"/>
      <c r="U10" s="27"/>
      <c r="V10" s="29"/>
      <c r="W10" s="27"/>
      <c r="X10" s="29"/>
      <c r="Y10" s="27"/>
      <c r="Z10" s="29"/>
      <c r="AA10" s="106"/>
      <c r="AB10" s="106"/>
      <c r="AC10" s="106"/>
      <c r="AD10" s="106"/>
      <c r="AE10" s="106"/>
    </row>
    <row r="11" spans="1:31" ht="17.100000000000001" customHeight="1" x14ac:dyDescent="0.2">
      <c r="A11" s="11"/>
      <c r="B11" s="22"/>
      <c r="C11" s="23"/>
      <c r="D11" s="24"/>
      <c r="E11" s="25"/>
      <c r="F11" s="26"/>
      <c r="G11" s="16">
        <f>SUM(H11:N11)</f>
        <v>0</v>
      </c>
      <c r="H11" s="27"/>
      <c r="I11" s="28"/>
      <c r="J11" s="18"/>
      <c r="K11" s="28"/>
      <c r="L11" s="28"/>
      <c r="M11" s="28"/>
      <c r="N11" s="28"/>
      <c r="O11" s="27"/>
      <c r="P11" s="29"/>
      <c r="Q11" s="27"/>
      <c r="R11" s="29"/>
      <c r="S11" s="27"/>
      <c r="T11" s="29"/>
      <c r="U11" s="27"/>
      <c r="V11" s="29"/>
      <c r="W11" s="27"/>
      <c r="X11" s="29"/>
      <c r="Y11" s="27"/>
      <c r="Z11" s="29"/>
      <c r="AA11" s="106"/>
      <c r="AB11" s="106"/>
      <c r="AC11" s="106"/>
      <c r="AD11" s="106"/>
      <c r="AE11" s="106"/>
    </row>
    <row r="12" spans="1:31" ht="17.100000000000001" customHeight="1" thickBot="1" x14ac:dyDescent="0.25">
      <c r="A12" s="11"/>
      <c r="B12" s="22"/>
      <c r="C12" s="23"/>
      <c r="D12" s="24"/>
      <c r="E12" s="25"/>
      <c r="F12" s="26"/>
      <c r="G12" s="16">
        <f>SUM(H12:N12)</f>
        <v>0</v>
      </c>
      <c r="H12" s="27"/>
      <c r="I12" s="28"/>
      <c r="J12" s="30"/>
      <c r="K12" s="28"/>
      <c r="L12" s="28"/>
      <c r="M12" s="28"/>
      <c r="N12" s="28"/>
      <c r="O12" s="27"/>
      <c r="P12" s="29"/>
      <c r="Q12" s="27"/>
      <c r="R12" s="29"/>
      <c r="S12" s="27"/>
      <c r="T12" s="29"/>
      <c r="U12" s="27"/>
      <c r="V12" s="29"/>
      <c r="W12" s="27"/>
      <c r="X12" s="29"/>
      <c r="Y12" s="27"/>
      <c r="Z12" s="29"/>
      <c r="AA12" s="107"/>
      <c r="AB12" s="107"/>
      <c r="AC12" s="107"/>
      <c r="AD12" s="107"/>
      <c r="AE12" s="107"/>
    </row>
    <row r="13" spans="1:31" s="77" customFormat="1" ht="17.100000000000001" customHeight="1" thickTop="1" thickBot="1" x14ac:dyDescent="0.25">
      <c r="A13" s="239" t="s">
        <v>11</v>
      </c>
      <c r="B13" s="235"/>
      <c r="C13" s="31"/>
      <c r="D13" s="32">
        <f>SUM(D8:D12)</f>
        <v>0</v>
      </c>
      <c r="E13" s="33"/>
      <c r="F13" s="33"/>
      <c r="G13" s="32">
        <f>SUM(G8:G12)</f>
        <v>0</v>
      </c>
      <c r="H13" s="34">
        <f>SUM(H8:H12)</f>
        <v>0</v>
      </c>
      <c r="I13" s="35">
        <f t="shared" ref="I13:N13" si="0">SUM(I8:I12)</f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>SUM(M8:M12)</f>
        <v>0</v>
      </c>
      <c r="N13" s="36">
        <f t="shared" si="0"/>
        <v>0</v>
      </c>
      <c r="O13" s="34">
        <f t="shared" ref="O13:AE13" si="1">SUM(O8:O12)</f>
        <v>0</v>
      </c>
      <c r="P13" s="36">
        <f t="shared" si="1"/>
        <v>0</v>
      </c>
      <c r="Q13" s="34">
        <f t="shared" si="1"/>
        <v>0</v>
      </c>
      <c r="R13" s="36">
        <f t="shared" si="1"/>
        <v>0</v>
      </c>
      <c r="S13" s="34">
        <f t="shared" si="1"/>
        <v>0</v>
      </c>
      <c r="T13" s="37">
        <f t="shared" si="1"/>
        <v>0</v>
      </c>
      <c r="U13" s="34">
        <f t="shared" si="1"/>
        <v>0</v>
      </c>
      <c r="V13" s="36">
        <f t="shared" si="1"/>
        <v>0</v>
      </c>
      <c r="W13" s="34">
        <f t="shared" si="1"/>
        <v>0</v>
      </c>
      <c r="X13" s="36">
        <f t="shared" si="1"/>
        <v>0</v>
      </c>
      <c r="Y13" s="34">
        <f t="shared" si="1"/>
        <v>0</v>
      </c>
      <c r="Z13" s="36">
        <f t="shared" si="1"/>
        <v>0</v>
      </c>
      <c r="AA13" s="36">
        <f t="shared" si="1"/>
        <v>0</v>
      </c>
      <c r="AB13" s="36">
        <f t="shared" si="1"/>
        <v>0</v>
      </c>
      <c r="AC13" s="36">
        <f t="shared" si="1"/>
        <v>0</v>
      </c>
      <c r="AD13" s="36">
        <f t="shared" si="1"/>
        <v>0</v>
      </c>
      <c r="AE13" s="36">
        <f t="shared" si="1"/>
        <v>0</v>
      </c>
    </row>
    <row r="14" spans="1:31" ht="17.100000000000001" customHeight="1" thickTop="1" thickBot="1" x14ac:dyDescent="0.25">
      <c r="A14" s="224" t="s">
        <v>29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6"/>
    </row>
    <row r="15" spans="1:31" ht="17.100000000000001" customHeight="1" thickTop="1" x14ac:dyDescent="0.2">
      <c r="A15" s="10"/>
      <c r="B15" s="111"/>
      <c r="C15" s="56"/>
      <c r="D15" s="10"/>
      <c r="E15" s="57"/>
      <c r="F15" s="57"/>
      <c r="G15" s="58">
        <f>SUM(H15:N15)</f>
        <v>0</v>
      </c>
      <c r="H15" s="61"/>
      <c r="I15" s="90"/>
      <c r="J15" s="90"/>
      <c r="K15" s="90"/>
      <c r="L15" s="90"/>
      <c r="M15" s="90"/>
      <c r="N15" s="90"/>
      <c r="O15" s="61"/>
      <c r="P15" s="59"/>
      <c r="Q15" s="61"/>
      <c r="R15" s="59"/>
      <c r="S15" s="61"/>
      <c r="T15" s="59"/>
      <c r="U15" s="61"/>
      <c r="V15" s="59"/>
      <c r="W15" s="61"/>
      <c r="X15" s="59"/>
      <c r="Y15" s="61"/>
      <c r="Z15" s="59"/>
      <c r="AA15" s="78"/>
      <c r="AB15" s="112"/>
      <c r="AC15" s="110"/>
      <c r="AD15" s="110"/>
      <c r="AE15" s="110"/>
    </row>
    <row r="16" spans="1:31" ht="17.100000000000001" customHeight="1" x14ac:dyDescent="0.2">
      <c r="A16" s="11"/>
      <c r="B16" s="45"/>
      <c r="C16" s="13"/>
      <c r="D16" s="11"/>
      <c r="E16" s="14"/>
      <c r="F16" s="14"/>
      <c r="G16" s="41">
        <f>SUM(H16:N16)</f>
        <v>0</v>
      </c>
      <c r="H16" s="17"/>
      <c r="I16" s="102"/>
      <c r="J16" s="19"/>
      <c r="K16" s="102"/>
      <c r="L16" s="102"/>
      <c r="M16" s="102"/>
      <c r="N16" s="102"/>
      <c r="O16" s="17"/>
      <c r="P16" s="20"/>
      <c r="Q16" s="17"/>
      <c r="R16" s="20"/>
      <c r="S16" s="17"/>
      <c r="T16" s="20"/>
      <c r="U16" s="17"/>
      <c r="V16" s="20"/>
      <c r="W16" s="17"/>
      <c r="X16" s="20"/>
      <c r="Y16" s="17"/>
      <c r="Z16" s="20"/>
      <c r="AA16" s="79"/>
      <c r="AB16" s="105"/>
      <c r="AC16" s="106"/>
      <c r="AD16" s="106"/>
      <c r="AE16" s="106"/>
    </row>
    <row r="17" spans="1:39" ht="17.100000000000001" customHeight="1" x14ac:dyDescent="0.2">
      <c r="A17" s="11"/>
      <c r="B17" s="45"/>
      <c r="C17" s="13"/>
      <c r="D17" s="11"/>
      <c r="E17" s="14"/>
      <c r="F17" s="15"/>
      <c r="G17" s="41">
        <f>SUM(H17:N17)</f>
        <v>0</v>
      </c>
      <c r="H17" s="17"/>
      <c r="I17" s="102"/>
      <c r="J17" s="19"/>
      <c r="K17" s="102"/>
      <c r="L17" s="102"/>
      <c r="M17" s="102"/>
      <c r="N17" s="102"/>
      <c r="O17" s="17"/>
      <c r="P17" s="20"/>
      <c r="Q17" s="17"/>
      <c r="R17" s="20"/>
      <c r="S17" s="17"/>
      <c r="T17" s="20"/>
      <c r="U17" s="17"/>
      <c r="V17" s="20"/>
      <c r="W17" s="17"/>
      <c r="X17" s="20"/>
      <c r="Y17" s="17"/>
      <c r="Z17" s="20"/>
      <c r="AA17" s="79"/>
      <c r="AB17" s="105"/>
      <c r="AC17" s="106"/>
      <c r="AD17" s="106"/>
      <c r="AE17" s="106"/>
    </row>
    <row r="18" spans="1:39" ht="17.100000000000001" customHeight="1" x14ac:dyDescent="0.2">
      <c r="A18" s="11"/>
      <c r="B18" s="45"/>
      <c r="C18" s="13"/>
      <c r="D18" s="11"/>
      <c r="E18" s="14"/>
      <c r="F18" s="14"/>
      <c r="G18" s="41">
        <f>SUM(H18:N18)</f>
        <v>0</v>
      </c>
      <c r="H18" s="17"/>
      <c r="I18" s="102"/>
      <c r="J18" s="19"/>
      <c r="K18" s="102"/>
      <c r="L18" s="102"/>
      <c r="M18" s="102"/>
      <c r="N18" s="102"/>
      <c r="O18" s="17"/>
      <c r="P18" s="20"/>
      <c r="Q18" s="17"/>
      <c r="R18" s="20"/>
      <c r="S18" s="17"/>
      <c r="T18" s="20"/>
      <c r="U18" s="17"/>
      <c r="V18" s="20"/>
      <c r="W18" s="17"/>
      <c r="X18" s="20"/>
      <c r="Y18" s="17"/>
      <c r="Z18" s="20"/>
      <c r="AA18" s="79"/>
      <c r="AB18" s="105"/>
      <c r="AC18" s="106"/>
      <c r="AD18" s="106"/>
      <c r="AE18" s="106"/>
      <c r="AG18" s="93"/>
      <c r="AH18" s="93"/>
      <c r="AI18" s="93"/>
      <c r="AJ18" s="93"/>
      <c r="AK18" s="93"/>
      <c r="AL18" s="93"/>
      <c r="AM18" s="93"/>
    </row>
    <row r="19" spans="1:39" ht="17.100000000000001" customHeight="1" thickBot="1" x14ac:dyDescent="0.25">
      <c r="A19" s="46"/>
      <c r="B19" s="47"/>
      <c r="C19" s="48"/>
      <c r="D19" s="46"/>
      <c r="E19" s="49"/>
      <c r="F19" s="49"/>
      <c r="G19" s="50">
        <f>SUM(H19:N19)</f>
        <v>0</v>
      </c>
      <c r="H19" s="51"/>
      <c r="I19" s="30"/>
      <c r="J19" s="30"/>
      <c r="K19" s="30"/>
      <c r="L19" s="30"/>
      <c r="M19" s="30"/>
      <c r="N19" s="30"/>
      <c r="O19" s="51"/>
      <c r="P19" s="52"/>
      <c r="Q19" s="51"/>
      <c r="R19" s="52"/>
      <c r="S19" s="51"/>
      <c r="T19" s="52"/>
      <c r="U19" s="51"/>
      <c r="V19" s="52"/>
      <c r="W19" s="51"/>
      <c r="X19" s="52"/>
      <c r="Y19" s="51"/>
      <c r="Z19" s="52"/>
      <c r="AA19" s="80"/>
      <c r="AB19" s="117"/>
      <c r="AC19" s="107"/>
      <c r="AD19" s="107"/>
      <c r="AE19" s="107"/>
      <c r="AG19" s="93"/>
      <c r="AH19" s="93"/>
      <c r="AI19" s="93"/>
      <c r="AJ19" s="93"/>
      <c r="AK19" s="93"/>
      <c r="AL19" s="93"/>
      <c r="AM19" s="93"/>
    </row>
    <row r="20" spans="1:39" s="77" customFormat="1" ht="17.100000000000001" customHeight="1" thickTop="1" thickBot="1" x14ac:dyDescent="0.25">
      <c r="A20" s="239" t="s">
        <v>11</v>
      </c>
      <c r="B20" s="235"/>
      <c r="C20" s="53"/>
      <c r="D20" s="54">
        <f>SUM(D15:D19)</f>
        <v>0</v>
      </c>
      <c r="E20" s="55"/>
      <c r="F20" s="55"/>
      <c r="G20" s="32">
        <f>SUM(G15:G19)</f>
        <v>0</v>
      </c>
      <c r="H20" s="113">
        <f t="shared" ref="H20:AE20" si="2">SUM(H15:H19)</f>
        <v>0</v>
      </c>
      <c r="I20" s="114">
        <f t="shared" si="2"/>
        <v>0</v>
      </c>
      <c r="J20" s="114">
        <f t="shared" si="2"/>
        <v>0</v>
      </c>
      <c r="K20" s="114">
        <f t="shared" si="2"/>
        <v>0</v>
      </c>
      <c r="L20" s="114">
        <f t="shared" si="2"/>
        <v>0</v>
      </c>
      <c r="M20" s="114">
        <f t="shared" si="2"/>
        <v>0</v>
      </c>
      <c r="N20" s="114">
        <f t="shared" si="2"/>
        <v>0</v>
      </c>
      <c r="O20" s="113">
        <f t="shared" si="2"/>
        <v>0</v>
      </c>
      <c r="P20" s="115">
        <f t="shared" si="2"/>
        <v>0</v>
      </c>
      <c r="Q20" s="113">
        <f t="shared" si="2"/>
        <v>0</v>
      </c>
      <c r="R20" s="115">
        <f t="shared" si="2"/>
        <v>0</v>
      </c>
      <c r="S20" s="113">
        <f t="shared" si="2"/>
        <v>0</v>
      </c>
      <c r="T20" s="116">
        <f t="shared" si="2"/>
        <v>0</v>
      </c>
      <c r="U20" s="113">
        <f t="shared" si="2"/>
        <v>0</v>
      </c>
      <c r="V20" s="115">
        <f t="shared" si="2"/>
        <v>0</v>
      </c>
      <c r="W20" s="113">
        <f t="shared" si="2"/>
        <v>0</v>
      </c>
      <c r="X20" s="115">
        <f t="shared" si="2"/>
        <v>0</v>
      </c>
      <c r="Y20" s="113">
        <f t="shared" si="2"/>
        <v>0</v>
      </c>
      <c r="Z20" s="115">
        <f t="shared" si="2"/>
        <v>0</v>
      </c>
      <c r="AA20" s="32">
        <f t="shared" si="2"/>
        <v>0</v>
      </c>
      <c r="AB20" s="36">
        <f t="shared" si="2"/>
        <v>0</v>
      </c>
      <c r="AC20" s="36">
        <f t="shared" si="2"/>
        <v>0</v>
      </c>
      <c r="AD20" s="36">
        <f t="shared" si="2"/>
        <v>0</v>
      </c>
      <c r="AE20" s="36">
        <f t="shared" si="2"/>
        <v>0</v>
      </c>
      <c r="AG20" s="94"/>
      <c r="AH20" s="94"/>
      <c r="AI20" s="94"/>
      <c r="AJ20" s="94"/>
      <c r="AK20" s="94"/>
      <c r="AL20" s="94"/>
      <c r="AM20" s="94"/>
    </row>
    <row r="21" spans="1:39" ht="17.100000000000001" customHeight="1" thickTop="1" thickBot="1" x14ac:dyDescent="0.25">
      <c r="A21" s="218" t="s">
        <v>30</v>
      </c>
      <c r="B21" s="219"/>
      <c r="C21" s="219"/>
      <c r="D21" s="219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20"/>
      <c r="AG21" s="94"/>
      <c r="AH21" s="94"/>
      <c r="AI21" s="94"/>
      <c r="AJ21" s="94"/>
      <c r="AK21" s="94"/>
      <c r="AL21" s="94"/>
      <c r="AM21" s="93"/>
    </row>
    <row r="22" spans="1:39" ht="17.100000000000001" customHeight="1" thickTop="1" x14ac:dyDescent="0.2">
      <c r="A22" s="10"/>
      <c r="B22" s="118"/>
      <c r="C22" s="56"/>
      <c r="D22" s="10"/>
      <c r="E22" s="57"/>
      <c r="F22" s="119"/>
      <c r="G22" s="58">
        <f>SUM(H22:N22)</f>
        <v>0</v>
      </c>
      <c r="H22" s="61"/>
      <c r="I22" s="90"/>
      <c r="J22" s="90"/>
      <c r="K22" s="90"/>
      <c r="L22" s="120"/>
      <c r="M22" s="120"/>
      <c r="N22" s="59"/>
      <c r="O22" s="121"/>
      <c r="P22" s="91"/>
      <c r="Q22" s="61"/>
      <c r="R22" s="59"/>
      <c r="S22" s="61"/>
      <c r="T22" s="59"/>
      <c r="U22" s="61"/>
      <c r="V22" s="59"/>
      <c r="W22" s="61"/>
      <c r="X22" s="59"/>
      <c r="Y22" s="61"/>
      <c r="Z22" s="59"/>
      <c r="AA22" s="122"/>
      <c r="AB22" s="110"/>
      <c r="AC22" s="110"/>
      <c r="AD22" s="110"/>
      <c r="AE22" s="110"/>
      <c r="AG22" s="93"/>
      <c r="AH22" s="93"/>
      <c r="AI22" s="93"/>
      <c r="AJ22" s="93"/>
      <c r="AK22" s="93"/>
      <c r="AL22" s="93"/>
      <c r="AM22" s="93"/>
    </row>
    <row r="23" spans="1:39" ht="17.100000000000001" customHeight="1" x14ac:dyDescent="0.2">
      <c r="A23" s="11"/>
      <c r="B23" s="62"/>
      <c r="C23" s="13"/>
      <c r="D23" s="11"/>
      <c r="E23" s="14"/>
      <c r="F23" s="63"/>
      <c r="G23" s="41">
        <f>SUM(H23:N23)</f>
        <v>0</v>
      </c>
      <c r="H23" s="64"/>
      <c r="I23" s="18"/>
      <c r="J23" s="18"/>
      <c r="K23" s="18"/>
      <c r="L23" s="21"/>
      <c r="M23" s="21"/>
      <c r="N23" s="20"/>
      <c r="O23" s="17"/>
      <c r="P23" s="65"/>
      <c r="Q23" s="17"/>
      <c r="R23" s="20"/>
      <c r="S23" s="17"/>
      <c r="T23" s="20"/>
      <c r="U23" s="17"/>
      <c r="V23" s="20"/>
      <c r="W23" s="17"/>
      <c r="X23" s="20"/>
      <c r="Y23" s="17"/>
      <c r="Z23" s="20"/>
      <c r="AA23" s="123"/>
      <c r="AB23" s="106"/>
      <c r="AC23" s="106"/>
      <c r="AD23" s="106"/>
      <c r="AE23" s="106"/>
      <c r="AG23" s="93"/>
      <c r="AH23" s="93"/>
      <c r="AI23" s="93"/>
      <c r="AJ23" s="93"/>
      <c r="AK23" s="93"/>
      <c r="AL23" s="93"/>
      <c r="AM23" s="93"/>
    </row>
    <row r="24" spans="1:39" ht="17.100000000000001" customHeight="1" x14ac:dyDescent="0.2">
      <c r="A24" s="11"/>
      <c r="B24" s="62"/>
      <c r="C24" s="13"/>
      <c r="D24" s="11"/>
      <c r="E24" s="14"/>
      <c r="F24" s="63"/>
      <c r="G24" s="41">
        <f>SUM(H24:N24)</f>
        <v>0</v>
      </c>
      <c r="H24" s="64"/>
      <c r="I24" s="18"/>
      <c r="J24" s="18"/>
      <c r="K24" s="18"/>
      <c r="L24" s="21"/>
      <c r="M24" s="21"/>
      <c r="N24" s="20"/>
      <c r="O24" s="17"/>
      <c r="P24" s="65"/>
      <c r="Q24" s="64"/>
      <c r="R24" s="20"/>
      <c r="S24" s="64"/>
      <c r="T24" s="20"/>
      <c r="U24" s="17"/>
      <c r="V24" s="20"/>
      <c r="W24" s="64"/>
      <c r="X24" s="20"/>
      <c r="Y24" s="17"/>
      <c r="Z24" s="20"/>
      <c r="AA24" s="123"/>
      <c r="AB24" s="106"/>
      <c r="AC24" s="106"/>
      <c r="AD24" s="106"/>
      <c r="AE24" s="106"/>
    </row>
    <row r="25" spans="1:39" ht="17.100000000000001" customHeight="1" x14ac:dyDescent="0.2">
      <c r="A25" s="11"/>
      <c r="B25" s="62"/>
      <c r="C25" s="13"/>
      <c r="D25" s="11"/>
      <c r="E25" s="14"/>
      <c r="F25" s="63"/>
      <c r="G25" s="41">
        <f>SUM(H25:N25)</f>
        <v>0</v>
      </c>
      <c r="H25" s="64"/>
      <c r="I25" s="18"/>
      <c r="J25" s="18"/>
      <c r="K25" s="18"/>
      <c r="L25" s="21"/>
      <c r="M25" s="21"/>
      <c r="N25" s="20"/>
      <c r="O25" s="17"/>
      <c r="P25" s="65"/>
      <c r="Q25" s="64"/>
      <c r="R25" s="20"/>
      <c r="S25" s="64"/>
      <c r="T25" s="20"/>
      <c r="U25" s="17"/>
      <c r="V25" s="20"/>
      <c r="W25" s="64"/>
      <c r="X25" s="20"/>
      <c r="Y25" s="17"/>
      <c r="Z25" s="20"/>
      <c r="AA25" s="123"/>
      <c r="AB25" s="106"/>
      <c r="AC25" s="106"/>
      <c r="AD25" s="106"/>
      <c r="AE25" s="106"/>
    </row>
    <row r="26" spans="1:39" ht="17.100000000000001" customHeight="1" thickBot="1" x14ac:dyDescent="0.25">
      <c r="A26" s="11"/>
      <c r="B26" s="62"/>
      <c r="C26" s="13"/>
      <c r="D26" s="11"/>
      <c r="E26" s="14"/>
      <c r="F26" s="63"/>
      <c r="G26" s="41">
        <f>SUM(H26:N26)</f>
        <v>0</v>
      </c>
      <c r="H26" s="64"/>
      <c r="I26" s="18"/>
      <c r="J26" s="18"/>
      <c r="K26" s="18"/>
      <c r="L26" s="21"/>
      <c r="M26" s="21"/>
      <c r="N26" s="29"/>
      <c r="O26" s="64"/>
      <c r="P26" s="66"/>
      <c r="Q26" s="17"/>
      <c r="R26" s="20"/>
      <c r="S26" s="64"/>
      <c r="T26" s="52"/>
      <c r="U26" s="17"/>
      <c r="V26" s="20"/>
      <c r="W26" s="64"/>
      <c r="X26" s="52"/>
      <c r="Y26" s="17"/>
      <c r="Z26" s="20"/>
      <c r="AA26" s="124"/>
      <c r="AB26" s="107"/>
      <c r="AC26" s="107"/>
      <c r="AD26" s="107"/>
      <c r="AE26" s="107"/>
    </row>
    <row r="27" spans="1:39" s="77" customFormat="1" ht="17.100000000000001" customHeight="1" thickTop="1" thickBot="1" x14ac:dyDescent="0.25">
      <c r="A27" s="239" t="s">
        <v>11</v>
      </c>
      <c r="B27" s="235"/>
      <c r="C27" s="31"/>
      <c r="D27" s="32">
        <f>SUM(D22:D26)</f>
        <v>0</v>
      </c>
      <c r="E27" s="33"/>
      <c r="F27" s="33"/>
      <c r="G27" s="32">
        <f>SUM(G22:G26)</f>
        <v>0</v>
      </c>
      <c r="H27" s="34">
        <f t="shared" ref="H27:AE27" si="3">SUM(H22:H26)</f>
        <v>0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35">
        <f t="shared" si="3"/>
        <v>0</v>
      </c>
      <c r="M27" s="35">
        <f t="shared" si="3"/>
        <v>0</v>
      </c>
      <c r="N27" s="36">
        <f t="shared" si="3"/>
        <v>0</v>
      </c>
      <c r="O27" s="34">
        <f t="shared" si="3"/>
        <v>0</v>
      </c>
      <c r="P27" s="36">
        <f t="shared" si="3"/>
        <v>0</v>
      </c>
      <c r="Q27" s="34">
        <f t="shared" si="3"/>
        <v>0</v>
      </c>
      <c r="R27" s="36">
        <f t="shared" si="3"/>
        <v>0</v>
      </c>
      <c r="S27" s="34">
        <f t="shared" si="3"/>
        <v>0</v>
      </c>
      <c r="T27" s="36">
        <f t="shared" si="3"/>
        <v>0</v>
      </c>
      <c r="U27" s="34">
        <f t="shared" si="3"/>
        <v>0</v>
      </c>
      <c r="V27" s="36">
        <f t="shared" si="3"/>
        <v>0</v>
      </c>
      <c r="W27" s="34">
        <f t="shared" si="3"/>
        <v>0</v>
      </c>
      <c r="X27" s="36">
        <f t="shared" si="3"/>
        <v>0</v>
      </c>
      <c r="Y27" s="34">
        <f t="shared" si="3"/>
        <v>0</v>
      </c>
      <c r="Z27" s="36">
        <f t="shared" si="3"/>
        <v>0</v>
      </c>
      <c r="AA27" s="36">
        <f t="shared" si="3"/>
        <v>0</v>
      </c>
      <c r="AB27" s="36">
        <f t="shared" si="3"/>
        <v>0</v>
      </c>
      <c r="AC27" s="36">
        <f t="shared" si="3"/>
        <v>0</v>
      </c>
      <c r="AD27" s="36">
        <f t="shared" si="3"/>
        <v>0</v>
      </c>
      <c r="AE27" s="36">
        <f t="shared" si="3"/>
        <v>0</v>
      </c>
    </row>
    <row r="28" spans="1:39" ht="17.100000000000001" customHeight="1" thickTop="1" thickBot="1" x14ac:dyDescent="0.25">
      <c r="A28" s="224" t="s">
        <v>31</v>
      </c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6"/>
    </row>
    <row r="29" spans="1:39" ht="17.100000000000001" customHeight="1" thickTop="1" x14ac:dyDescent="0.2">
      <c r="A29" s="39"/>
      <c r="B29" s="125"/>
      <c r="C29" s="38"/>
      <c r="D29" s="39"/>
      <c r="E29" s="40"/>
      <c r="F29" s="40"/>
      <c r="G29" s="41">
        <f>SUM(H29:N29)</f>
        <v>0</v>
      </c>
      <c r="H29" s="42"/>
      <c r="I29" s="43"/>
      <c r="J29" s="43"/>
      <c r="K29" s="43"/>
      <c r="L29" s="43"/>
      <c r="M29" s="43"/>
      <c r="N29" s="43"/>
      <c r="O29" s="42"/>
      <c r="P29" s="44"/>
      <c r="Q29" s="42"/>
      <c r="R29" s="44"/>
      <c r="S29" s="42"/>
      <c r="T29" s="60"/>
      <c r="U29" s="42"/>
      <c r="V29" s="44"/>
      <c r="W29" s="42"/>
      <c r="X29" s="44"/>
      <c r="Y29" s="42"/>
      <c r="Z29" s="44"/>
      <c r="AA29" s="126"/>
      <c r="AB29" s="110"/>
      <c r="AC29" s="110"/>
      <c r="AD29" s="110"/>
      <c r="AE29" s="110"/>
    </row>
    <row r="30" spans="1:39" ht="17.100000000000001" customHeight="1" x14ac:dyDescent="0.2">
      <c r="A30" s="11"/>
      <c r="B30" s="12"/>
      <c r="C30" s="13"/>
      <c r="D30" s="11"/>
      <c r="E30" s="14"/>
      <c r="F30" s="14"/>
      <c r="G30" s="16">
        <f>SUM(H30:N30)</f>
        <v>0</v>
      </c>
      <c r="H30" s="17"/>
      <c r="I30" s="18"/>
      <c r="J30" s="18"/>
      <c r="K30" s="18"/>
      <c r="L30" s="18"/>
      <c r="M30" s="18"/>
      <c r="N30" s="18"/>
      <c r="O30" s="17"/>
      <c r="P30" s="20"/>
      <c r="Q30" s="17"/>
      <c r="R30" s="20"/>
      <c r="S30" s="17"/>
      <c r="T30" s="67"/>
      <c r="U30" s="17"/>
      <c r="V30" s="20"/>
      <c r="W30" s="17"/>
      <c r="X30" s="20"/>
      <c r="Y30" s="17"/>
      <c r="Z30" s="20"/>
      <c r="AA30" s="123"/>
      <c r="AB30" s="106"/>
      <c r="AC30" s="106"/>
      <c r="AD30" s="106"/>
      <c r="AE30" s="106"/>
    </row>
    <row r="31" spans="1:39" ht="17.100000000000001" customHeight="1" x14ac:dyDescent="0.2">
      <c r="A31" s="11"/>
      <c r="B31" s="12"/>
      <c r="C31" s="13"/>
      <c r="D31" s="11"/>
      <c r="E31" s="14"/>
      <c r="F31" s="14"/>
      <c r="G31" s="16">
        <f>SUM(H31:N31)</f>
        <v>0</v>
      </c>
      <c r="H31" s="17"/>
      <c r="I31" s="18"/>
      <c r="J31" s="18"/>
      <c r="K31" s="18"/>
      <c r="L31" s="18"/>
      <c r="M31" s="18"/>
      <c r="N31" s="18"/>
      <c r="O31" s="17"/>
      <c r="P31" s="20"/>
      <c r="Q31" s="17"/>
      <c r="R31" s="20"/>
      <c r="S31" s="17"/>
      <c r="T31" s="67"/>
      <c r="U31" s="17"/>
      <c r="V31" s="20"/>
      <c r="W31" s="17"/>
      <c r="X31" s="20"/>
      <c r="Y31" s="17"/>
      <c r="Z31" s="20"/>
      <c r="AA31" s="123"/>
      <c r="AB31" s="106"/>
      <c r="AC31" s="106"/>
      <c r="AD31" s="106"/>
      <c r="AE31" s="106"/>
    </row>
    <row r="32" spans="1:39" ht="17.100000000000001" customHeight="1" x14ac:dyDescent="0.2">
      <c r="A32" s="11"/>
      <c r="B32" s="12"/>
      <c r="C32" s="13"/>
      <c r="D32" s="11"/>
      <c r="E32" s="14"/>
      <c r="F32" s="14"/>
      <c r="G32" s="16">
        <f>SUM(H32:N32)</f>
        <v>0</v>
      </c>
      <c r="H32" s="17"/>
      <c r="I32" s="18"/>
      <c r="J32" s="18"/>
      <c r="K32" s="18"/>
      <c r="L32" s="18"/>
      <c r="M32" s="18"/>
      <c r="N32" s="18"/>
      <c r="O32" s="17"/>
      <c r="P32" s="20"/>
      <c r="Q32" s="17"/>
      <c r="R32" s="20"/>
      <c r="S32" s="17"/>
      <c r="T32" s="67"/>
      <c r="U32" s="17"/>
      <c r="V32" s="20"/>
      <c r="W32" s="17"/>
      <c r="X32" s="20"/>
      <c r="Y32" s="17"/>
      <c r="Z32" s="20"/>
      <c r="AA32" s="123"/>
      <c r="AB32" s="106"/>
      <c r="AC32" s="106"/>
      <c r="AD32" s="106"/>
      <c r="AE32" s="106"/>
    </row>
    <row r="33" spans="1:31" ht="17.100000000000001" customHeight="1" thickBot="1" x14ac:dyDescent="0.25">
      <c r="A33" s="68"/>
      <c r="B33" s="12"/>
      <c r="C33" s="13"/>
      <c r="D33" s="11"/>
      <c r="E33" s="14"/>
      <c r="F33" s="14"/>
      <c r="G33" s="16">
        <f>SUM(H33:N33)</f>
        <v>0</v>
      </c>
      <c r="H33" s="17"/>
      <c r="I33" s="18"/>
      <c r="J33" s="18"/>
      <c r="K33" s="18"/>
      <c r="L33" s="18"/>
      <c r="M33" s="18"/>
      <c r="N33" s="18"/>
      <c r="O33" s="17"/>
      <c r="P33" s="20"/>
      <c r="Q33" s="17"/>
      <c r="R33" s="20"/>
      <c r="S33" s="17"/>
      <c r="T33" s="67"/>
      <c r="U33" s="17"/>
      <c r="V33" s="20"/>
      <c r="W33" s="17"/>
      <c r="X33" s="20"/>
      <c r="Y33" s="17"/>
      <c r="Z33" s="20"/>
      <c r="AA33" s="124"/>
      <c r="AB33" s="127"/>
      <c r="AC33" s="127"/>
      <c r="AD33" s="127"/>
      <c r="AE33" s="127"/>
    </row>
    <row r="34" spans="1:31" s="77" customFormat="1" ht="17.100000000000001" customHeight="1" thickTop="1" thickBot="1" x14ac:dyDescent="0.25">
      <c r="A34" s="261" t="s">
        <v>11</v>
      </c>
      <c r="B34" s="233"/>
      <c r="C34" s="81"/>
      <c r="D34" s="82">
        <f>SUM(D29:D33)</f>
        <v>0</v>
      </c>
      <c r="E34" s="83"/>
      <c r="F34" s="83"/>
      <c r="G34" s="82">
        <f>SUM(G29:G33)</f>
        <v>0</v>
      </c>
      <c r="H34" s="84">
        <f t="shared" ref="H34:AE34" si="4">SUM(H29:H33)</f>
        <v>0</v>
      </c>
      <c r="I34" s="85">
        <f t="shared" si="4"/>
        <v>0</v>
      </c>
      <c r="J34" s="85">
        <f t="shared" si="4"/>
        <v>0</v>
      </c>
      <c r="K34" s="85">
        <f t="shared" si="4"/>
        <v>0</v>
      </c>
      <c r="L34" s="85">
        <f t="shared" si="4"/>
        <v>0</v>
      </c>
      <c r="M34" s="85">
        <f t="shared" si="4"/>
        <v>0</v>
      </c>
      <c r="N34" s="86">
        <f t="shared" si="4"/>
        <v>0</v>
      </c>
      <c r="O34" s="84">
        <f t="shared" si="4"/>
        <v>0</v>
      </c>
      <c r="P34" s="86">
        <f t="shared" si="4"/>
        <v>0</v>
      </c>
      <c r="Q34" s="84">
        <f t="shared" si="4"/>
        <v>0</v>
      </c>
      <c r="R34" s="86">
        <f t="shared" si="4"/>
        <v>0</v>
      </c>
      <c r="S34" s="84">
        <f t="shared" si="4"/>
        <v>0</v>
      </c>
      <c r="T34" s="86">
        <f t="shared" si="4"/>
        <v>0</v>
      </c>
      <c r="U34" s="84">
        <f t="shared" si="4"/>
        <v>0</v>
      </c>
      <c r="V34" s="86">
        <f t="shared" si="4"/>
        <v>0</v>
      </c>
      <c r="W34" s="84">
        <f t="shared" si="4"/>
        <v>0</v>
      </c>
      <c r="X34" s="86">
        <f t="shared" si="4"/>
        <v>0</v>
      </c>
      <c r="Y34" s="84">
        <f t="shared" si="4"/>
        <v>0</v>
      </c>
      <c r="Z34" s="86">
        <f t="shared" si="4"/>
        <v>0</v>
      </c>
      <c r="AA34" s="86">
        <f t="shared" si="4"/>
        <v>0</v>
      </c>
      <c r="AB34" s="86">
        <f t="shared" si="4"/>
        <v>0</v>
      </c>
      <c r="AC34" s="86">
        <f t="shared" si="4"/>
        <v>0</v>
      </c>
      <c r="AD34" s="86">
        <f t="shared" si="4"/>
        <v>0</v>
      </c>
      <c r="AE34" s="86">
        <f t="shared" si="4"/>
        <v>0</v>
      </c>
    </row>
    <row r="35" spans="1:31" ht="17.100000000000001" customHeight="1" thickTop="1" thickBot="1" x14ac:dyDescent="0.25">
      <c r="A35" s="224" t="s">
        <v>32</v>
      </c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6"/>
    </row>
    <row r="36" spans="1:31" ht="17.100000000000001" customHeight="1" thickTop="1" x14ac:dyDescent="0.2">
      <c r="A36" s="39"/>
      <c r="B36" s="125"/>
      <c r="C36" s="38"/>
      <c r="D36" s="39"/>
      <c r="E36" s="40"/>
      <c r="F36" s="40"/>
      <c r="G36" s="41">
        <f>SUM(H36:N36)</f>
        <v>0</v>
      </c>
      <c r="H36" s="42"/>
      <c r="I36" s="43"/>
      <c r="J36" s="43"/>
      <c r="K36" s="43"/>
      <c r="L36" s="43"/>
      <c r="M36" s="43"/>
      <c r="N36" s="43"/>
      <c r="O36" s="42"/>
      <c r="P36" s="44"/>
      <c r="Q36" s="42"/>
      <c r="R36" s="44"/>
      <c r="S36" s="42"/>
      <c r="T36" s="60"/>
      <c r="U36" s="42"/>
      <c r="V36" s="44"/>
      <c r="W36" s="42"/>
      <c r="X36" s="44"/>
      <c r="Y36" s="42"/>
      <c r="Z36" s="44"/>
      <c r="AA36" s="126"/>
      <c r="AB36" s="110"/>
      <c r="AC36" s="110"/>
      <c r="AD36" s="110"/>
      <c r="AE36" s="110"/>
    </row>
    <row r="37" spans="1:31" ht="17.100000000000001" customHeight="1" x14ac:dyDescent="0.2">
      <c r="A37" s="11"/>
      <c r="B37" s="12"/>
      <c r="C37" s="13"/>
      <c r="D37" s="11"/>
      <c r="E37" s="14"/>
      <c r="F37" s="14"/>
      <c r="G37" s="16">
        <f>SUM(H37:N37)</f>
        <v>0</v>
      </c>
      <c r="H37" s="17"/>
      <c r="I37" s="18"/>
      <c r="J37" s="18"/>
      <c r="K37" s="18"/>
      <c r="L37" s="18"/>
      <c r="M37" s="18"/>
      <c r="N37" s="18"/>
      <c r="O37" s="17"/>
      <c r="P37" s="20"/>
      <c r="Q37" s="17"/>
      <c r="R37" s="20"/>
      <c r="S37" s="17"/>
      <c r="T37" s="67"/>
      <c r="U37" s="17"/>
      <c r="V37" s="20"/>
      <c r="W37" s="17"/>
      <c r="X37" s="20"/>
      <c r="Y37" s="17"/>
      <c r="Z37" s="20"/>
      <c r="AA37" s="123"/>
      <c r="AB37" s="106"/>
      <c r="AC37" s="106"/>
      <c r="AD37" s="106"/>
      <c r="AE37" s="106"/>
    </row>
    <row r="38" spans="1:31" ht="17.100000000000001" customHeight="1" x14ac:dyDescent="0.2">
      <c r="A38" s="11"/>
      <c r="B38" s="12"/>
      <c r="C38" s="13"/>
      <c r="D38" s="11"/>
      <c r="E38" s="14"/>
      <c r="F38" s="14"/>
      <c r="G38" s="16">
        <f>SUM(H38:N38)</f>
        <v>0</v>
      </c>
      <c r="H38" s="17"/>
      <c r="I38" s="18"/>
      <c r="J38" s="18"/>
      <c r="K38" s="18"/>
      <c r="L38" s="18"/>
      <c r="M38" s="18"/>
      <c r="N38" s="18"/>
      <c r="O38" s="17"/>
      <c r="P38" s="20"/>
      <c r="Q38" s="17"/>
      <c r="R38" s="20"/>
      <c r="S38" s="17"/>
      <c r="T38" s="67"/>
      <c r="U38" s="17"/>
      <c r="V38" s="20"/>
      <c r="W38" s="17"/>
      <c r="X38" s="20"/>
      <c r="Y38" s="17"/>
      <c r="Z38" s="20"/>
      <c r="AA38" s="123"/>
      <c r="AB38" s="106"/>
      <c r="AC38" s="106"/>
      <c r="AD38" s="106"/>
      <c r="AE38" s="106"/>
    </row>
    <row r="39" spans="1:31" ht="17.100000000000001" customHeight="1" x14ac:dyDescent="0.2">
      <c r="A39" s="11"/>
      <c r="B39" s="12"/>
      <c r="C39" s="13"/>
      <c r="D39" s="11"/>
      <c r="E39" s="14"/>
      <c r="F39" s="14"/>
      <c r="G39" s="16">
        <f>SUM(H39:N39)</f>
        <v>0</v>
      </c>
      <c r="H39" s="17"/>
      <c r="I39" s="18"/>
      <c r="J39" s="18"/>
      <c r="K39" s="18"/>
      <c r="L39" s="18"/>
      <c r="M39" s="18"/>
      <c r="N39" s="18"/>
      <c r="O39" s="17"/>
      <c r="P39" s="20"/>
      <c r="Q39" s="17"/>
      <c r="R39" s="20"/>
      <c r="S39" s="17"/>
      <c r="T39" s="67"/>
      <c r="U39" s="17"/>
      <c r="V39" s="20"/>
      <c r="W39" s="17"/>
      <c r="X39" s="20"/>
      <c r="Y39" s="17"/>
      <c r="Z39" s="20"/>
      <c r="AA39" s="123"/>
      <c r="AB39" s="106"/>
      <c r="AC39" s="106"/>
      <c r="AD39" s="106"/>
      <c r="AE39" s="106"/>
    </row>
    <row r="40" spans="1:31" ht="17.100000000000001" customHeight="1" thickBot="1" x14ac:dyDescent="0.25">
      <c r="A40" s="46"/>
      <c r="B40" s="12"/>
      <c r="C40" s="13"/>
      <c r="D40" s="11"/>
      <c r="E40" s="14"/>
      <c r="F40" s="14"/>
      <c r="G40" s="16">
        <f>SUM(H40:N40)</f>
        <v>0</v>
      </c>
      <c r="H40" s="17"/>
      <c r="I40" s="18"/>
      <c r="J40" s="18"/>
      <c r="K40" s="18"/>
      <c r="L40" s="18"/>
      <c r="M40" s="18"/>
      <c r="N40" s="18"/>
      <c r="O40" s="17"/>
      <c r="P40" s="20"/>
      <c r="Q40" s="17"/>
      <c r="R40" s="20"/>
      <c r="S40" s="17"/>
      <c r="T40" s="67"/>
      <c r="U40" s="17"/>
      <c r="V40" s="20"/>
      <c r="W40" s="17"/>
      <c r="X40" s="20"/>
      <c r="Y40" s="17"/>
      <c r="Z40" s="20"/>
      <c r="AA40" s="124"/>
      <c r="AB40" s="107"/>
      <c r="AC40" s="107"/>
      <c r="AD40" s="107"/>
      <c r="AE40" s="107"/>
    </row>
    <row r="41" spans="1:31" s="77" customFormat="1" ht="17.100000000000001" customHeight="1" thickTop="1" thickBot="1" x14ac:dyDescent="0.25">
      <c r="A41" s="232" t="s">
        <v>11</v>
      </c>
      <c r="B41" s="233"/>
      <c r="C41" s="81"/>
      <c r="D41" s="82">
        <f>SUM(D36:D40)</f>
        <v>0</v>
      </c>
      <c r="E41" s="83"/>
      <c r="F41" s="83"/>
      <c r="G41" s="82">
        <f>SUM(G36:G40)</f>
        <v>0</v>
      </c>
      <c r="H41" s="84">
        <f t="shared" ref="H41:N41" si="5">SUM(H36:H40)</f>
        <v>0</v>
      </c>
      <c r="I41" s="85">
        <f t="shared" si="5"/>
        <v>0</v>
      </c>
      <c r="J41" s="85">
        <f t="shared" si="5"/>
        <v>0</v>
      </c>
      <c r="K41" s="85">
        <f t="shared" si="5"/>
        <v>0</v>
      </c>
      <c r="L41" s="85">
        <f t="shared" si="5"/>
        <v>0</v>
      </c>
      <c r="M41" s="85">
        <f t="shared" si="5"/>
        <v>0</v>
      </c>
      <c r="N41" s="85">
        <f t="shared" si="5"/>
        <v>0</v>
      </c>
      <c r="O41" s="84">
        <f t="shared" ref="O41:AE41" si="6">SUM(O36:O40)</f>
        <v>0</v>
      </c>
      <c r="P41" s="86">
        <f t="shared" si="6"/>
        <v>0</v>
      </c>
      <c r="Q41" s="84">
        <f t="shared" si="6"/>
        <v>0</v>
      </c>
      <c r="R41" s="86">
        <f t="shared" si="6"/>
        <v>0</v>
      </c>
      <c r="S41" s="84">
        <f t="shared" si="6"/>
        <v>0</v>
      </c>
      <c r="T41" s="86">
        <f t="shared" si="6"/>
        <v>0</v>
      </c>
      <c r="U41" s="84">
        <f t="shared" si="6"/>
        <v>0</v>
      </c>
      <c r="V41" s="86">
        <f t="shared" si="6"/>
        <v>0</v>
      </c>
      <c r="W41" s="84">
        <f t="shared" si="6"/>
        <v>0</v>
      </c>
      <c r="X41" s="86">
        <f t="shared" si="6"/>
        <v>0</v>
      </c>
      <c r="Y41" s="84">
        <f t="shared" si="6"/>
        <v>0</v>
      </c>
      <c r="Z41" s="86">
        <f t="shared" si="6"/>
        <v>0</v>
      </c>
      <c r="AA41" s="86">
        <f t="shared" si="6"/>
        <v>0</v>
      </c>
      <c r="AB41" s="86">
        <f t="shared" si="6"/>
        <v>0</v>
      </c>
      <c r="AC41" s="86">
        <f t="shared" si="6"/>
        <v>0</v>
      </c>
      <c r="AD41" s="86">
        <f t="shared" si="6"/>
        <v>0</v>
      </c>
      <c r="AE41" s="86">
        <f t="shared" si="6"/>
        <v>0</v>
      </c>
    </row>
    <row r="42" spans="1:31" s="77" customFormat="1" ht="17.100000000000001" customHeight="1" thickTop="1" thickBot="1" x14ac:dyDescent="0.25">
      <c r="A42" s="224" t="s">
        <v>33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6"/>
    </row>
    <row r="43" spans="1:31" ht="17.100000000000001" customHeight="1" thickTop="1" x14ac:dyDescent="0.2">
      <c r="A43" s="39"/>
      <c r="B43" s="125"/>
      <c r="C43" s="38"/>
      <c r="D43" s="39"/>
      <c r="E43" s="40"/>
      <c r="F43" s="40"/>
      <c r="G43" s="41">
        <f>SUM(H43:N43)</f>
        <v>0</v>
      </c>
      <c r="H43" s="42"/>
      <c r="I43" s="43"/>
      <c r="J43" s="43"/>
      <c r="K43" s="43"/>
      <c r="L43" s="43"/>
      <c r="M43" s="43"/>
      <c r="N43" s="43"/>
      <c r="O43" s="42"/>
      <c r="P43" s="44"/>
      <c r="Q43" s="42"/>
      <c r="R43" s="44"/>
      <c r="S43" s="42"/>
      <c r="T43" s="60"/>
      <c r="U43" s="42"/>
      <c r="V43" s="44"/>
      <c r="W43" s="42"/>
      <c r="X43" s="44"/>
      <c r="Y43" s="42"/>
      <c r="Z43" s="44"/>
      <c r="AA43" s="126"/>
      <c r="AB43" s="110"/>
      <c r="AC43" s="110"/>
      <c r="AD43" s="110"/>
      <c r="AE43" s="110"/>
    </row>
    <row r="44" spans="1:31" ht="17.100000000000001" customHeight="1" x14ac:dyDescent="0.2">
      <c r="A44" s="11"/>
      <c r="B44" s="12"/>
      <c r="C44" s="13"/>
      <c r="D44" s="11"/>
      <c r="E44" s="14"/>
      <c r="F44" s="14"/>
      <c r="G44" s="16">
        <f>SUM(H44:N44)</f>
        <v>0</v>
      </c>
      <c r="H44" s="17"/>
      <c r="I44" s="18"/>
      <c r="J44" s="18"/>
      <c r="K44" s="18"/>
      <c r="L44" s="18"/>
      <c r="M44" s="18"/>
      <c r="N44" s="18"/>
      <c r="O44" s="17"/>
      <c r="P44" s="20"/>
      <c r="Q44" s="17"/>
      <c r="R44" s="20"/>
      <c r="S44" s="17"/>
      <c r="T44" s="67"/>
      <c r="U44" s="17"/>
      <c r="V44" s="20"/>
      <c r="W44" s="17"/>
      <c r="X44" s="20"/>
      <c r="Y44" s="17"/>
      <c r="Z44" s="20"/>
      <c r="AA44" s="123"/>
      <c r="AB44" s="106"/>
      <c r="AC44" s="106"/>
      <c r="AD44" s="106"/>
      <c r="AE44" s="106"/>
    </row>
    <row r="45" spans="1:31" ht="17.100000000000001" customHeight="1" x14ac:dyDescent="0.2">
      <c r="A45" s="11"/>
      <c r="B45" s="12"/>
      <c r="C45" s="13"/>
      <c r="D45" s="11"/>
      <c r="E45" s="14"/>
      <c r="F45" s="14"/>
      <c r="G45" s="16">
        <f>SUM(H45:N45)</f>
        <v>0</v>
      </c>
      <c r="H45" s="17"/>
      <c r="I45" s="18"/>
      <c r="J45" s="18"/>
      <c r="K45" s="18"/>
      <c r="L45" s="18"/>
      <c r="M45" s="18"/>
      <c r="N45" s="18"/>
      <c r="O45" s="17"/>
      <c r="P45" s="20"/>
      <c r="Q45" s="17"/>
      <c r="R45" s="20"/>
      <c r="S45" s="17"/>
      <c r="T45" s="67"/>
      <c r="U45" s="17"/>
      <c r="V45" s="20"/>
      <c r="W45" s="17"/>
      <c r="X45" s="20"/>
      <c r="Y45" s="17"/>
      <c r="Z45" s="20"/>
      <c r="AA45" s="123"/>
      <c r="AB45" s="106"/>
      <c r="AC45" s="106"/>
      <c r="AD45" s="106"/>
      <c r="AE45" s="106"/>
    </row>
    <row r="46" spans="1:31" ht="17.100000000000001" customHeight="1" x14ac:dyDescent="0.2">
      <c r="A46" s="11"/>
      <c r="B46" s="12"/>
      <c r="C46" s="13"/>
      <c r="D46" s="11"/>
      <c r="E46" s="14"/>
      <c r="F46" s="14"/>
      <c r="G46" s="16">
        <f>SUM(H46:N46)</f>
        <v>0</v>
      </c>
      <c r="H46" s="17"/>
      <c r="I46" s="18"/>
      <c r="J46" s="18"/>
      <c r="K46" s="18"/>
      <c r="L46" s="18"/>
      <c r="M46" s="18"/>
      <c r="N46" s="18"/>
      <c r="O46" s="17"/>
      <c r="P46" s="20"/>
      <c r="Q46" s="17"/>
      <c r="R46" s="20"/>
      <c r="S46" s="17"/>
      <c r="T46" s="67"/>
      <c r="U46" s="17"/>
      <c r="V46" s="20"/>
      <c r="W46" s="17"/>
      <c r="X46" s="20"/>
      <c r="Y46" s="17"/>
      <c r="Z46" s="20"/>
      <c r="AA46" s="123"/>
      <c r="AB46" s="106"/>
      <c r="AC46" s="106"/>
      <c r="AD46" s="106"/>
      <c r="AE46" s="106"/>
    </row>
    <row r="47" spans="1:31" ht="17.100000000000001" customHeight="1" thickBot="1" x14ac:dyDescent="0.25">
      <c r="A47" s="24"/>
      <c r="B47" s="22"/>
      <c r="C47" s="23"/>
      <c r="D47" s="24"/>
      <c r="E47" s="25"/>
      <c r="F47" s="25"/>
      <c r="G47" s="128">
        <f>SUM(H47:N47)</f>
        <v>0</v>
      </c>
      <c r="H47" s="27"/>
      <c r="I47" s="28"/>
      <c r="J47" s="28"/>
      <c r="K47" s="28"/>
      <c r="L47" s="28"/>
      <c r="M47" s="28"/>
      <c r="N47" s="28"/>
      <c r="O47" s="27"/>
      <c r="P47" s="29"/>
      <c r="Q47" s="27"/>
      <c r="R47" s="29"/>
      <c r="S47" s="27"/>
      <c r="T47" s="129"/>
      <c r="U47" s="27"/>
      <c r="V47" s="29"/>
      <c r="W47" s="27"/>
      <c r="X47" s="29"/>
      <c r="Y47" s="27"/>
      <c r="Z47" s="29"/>
      <c r="AA47" s="124"/>
      <c r="AB47" s="107"/>
      <c r="AC47" s="107"/>
      <c r="AD47" s="107"/>
      <c r="AE47" s="107"/>
    </row>
    <row r="48" spans="1:31" s="77" customFormat="1" ht="17.100000000000001" customHeight="1" thickTop="1" thickBot="1" x14ac:dyDescent="0.25">
      <c r="A48" s="239" t="s">
        <v>11</v>
      </c>
      <c r="B48" s="235"/>
      <c r="C48" s="31"/>
      <c r="D48" s="32">
        <f>SUM(D43:D47)</f>
        <v>0</v>
      </c>
      <c r="E48" s="33"/>
      <c r="F48" s="33"/>
      <c r="G48" s="32">
        <f>SUM(G43:G47)</f>
        <v>0</v>
      </c>
      <c r="H48" s="34">
        <f t="shared" ref="H48:AE48" si="7">SUM(H43:H47)</f>
        <v>0</v>
      </c>
      <c r="I48" s="35">
        <f t="shared" si="7"/>
        <v>0</v>
      </c>
      <c r="J48" s="35">
        <f t="shared" si="7"/>
        <v>0</v>
      </c>
      <c r="K48" s="35">
        <f t="shared" si="7"/>
        <v>0</v>
      </c>
      <c r="L48" s="35">
        <f t="shared" si="7"/>
        <v>0</v>
      </c>
      <c r="M48" s="35">
        <f t="shared" si="7"/>
        <v>0</v>
      </c>
      <c r="N48" s="35">
        <f t="shared" si="7"/>
        <v>0</v>
      </c>
      <c r="O48" s="34">
        <f t="shared" si="7"/>
        <v>0</v>
      </c>
      <c r="P48" s="36">
        <f t="shared" si="7"/>
        <v>0</v>
      </c>
      <c r="Q48" s="34">
        <f t="shared" si="7"/>
        <v>0</v>
      </c>
      <c r="R48" s="36">
        <f t="shared" si="7"/>
        <v>0</v>
      </c>
      <c r="S48" s="34">
        <f t="shared" si="7"/>
        <v>0</v>
      </c>
      <c r="T48" s="36">
        <f t="shared" si="7"/>
        <v>0</v>
      </c>
      <c r="U48" s="34">
        <f t="shared" si="7"/>
        <v>0</v>
      </c>
      <c r="V48" s="36">
        <f t="shared" si="7"/>
        <v>0</v>
      </c>
      <c r="W48" s="34">
        <f t="shared" si="7"/>
        <v>0</v>
      </c>
      <c r="X48" s="36">
        <f t="shared" si="7"/>
        <v>0</v>
      </c>
      <c r="Y48" s="34">
        <f t="shared" si="7"/>
        <v>0</v>
      </c>
      <c r="Z48" s="36">
        <f t="shared" si="7"/>
        <v>0</v>
      </c>
      <c r="AA48" s="36">
        <f t="shared" si="7"/>
        <v>0</v>
      </c>
      <c r="AB48" s="36">
        <f t="shared" si="7"/>
        <v>0</v>
      </c>
      <c r="AC48" s="36">
        <f t="shared" si="7"/>
        <v>0</v>
      </c>
      <c r="AD48" s="36">
        <f t="shared" si="7"/>
        <v>0</v>
      </c>
      <c r="AE48" s="36">
        <f t="shared" si="7"/>
        <v>0</v>
      </c>
    </row>
    <row r="49" spans="1:31" ht="17.100000000000001" customHeight="1" thickTop="1" x14ac:dyDescent="0.2">
      <c r="A49" s="227" t="s">
        <v>37</v>
      </c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66"/>
    </row>
    <row r="50" spans="1:31" ht="17.100000000000001" customHeight="1" thickBot="1" x14ac:dyDescent="0.25">
      <c r="A50" s="227" t="s">
        <v>35</v>
      </c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66"/>
    </row>
    <row r="51" spans="1:31" ht="17.100000000000001" customHeight="1" thickTop="1" x14ac:dyDescent="0.2">
      <c r="A51" s="10"/>
      <c r="B51" s="89"/>
      <c r="C51" s="56"/>
      <c r="D51" s="10"/>
      <c r="E51" s="57"/>
      <c r="F51" s="57"/>
      <c r="G51" s="58">
        <f>SUM(H51:N51)</f>
        <v>0</v>
      </c>
      <c r="H51" s="61"/>
      <c r="I51" s="90"/>
      <c r="J51" s="90"/>
      <c r="K51" s="90"/>
      <c r="L51" s="90"/>
      <c r="M51" s="90"/>
      <c r="N51" s="90"/>
      <c r="O51" s="61"/>
      <c r="P51" s="59"/>
      <c r="Q51" s="61"/>
      <c r="R51" s="59"/>
      <c r="S51" s="61"/>
      <c r="T51" s="91"/>
      <c r="U51" s="61"/>
      <c r="V51" s="59"/>
      <c r="W51" s="61"/>
      <c r="X51" s="59"/>
      <c r="Y51" s="61"/>
      <c r="Z51" s="59"/>
      <c r="AA51" s="122"/>
      <c r="AB51" s="110"/>
      <c r="AC51" s="110"/>
      <c r="AD51" s="110"/>
      <c r="AE51" s="110"/>
    </row>
    <row r="52" spans="1:31" ht="17.100000000000001" customHeight="1" x14ac:dyDescent="0.2">
      <c r="A52" s="11"/>
      <c r="B52" s="12"/>
      <c r="C52" s="13"/>
      <c r="D52" s="11"/>
      <c r="E52" s="14"/>
      <c r="F52" s="14"/>
      <c r="G52" s="16">
        <f>SUM(H52:N52)</f>
        <v>0</v>
      </c>
      <c r="H52" s="17"/>
      <c r="I52" s="18"/>
      <c r="J52" s="18"/>
      <c r="K52" s="18"/>
      <c r="L52" s="18"/>
      <c r="M52" s="18"/>
      <c r="N52" s="18"/>
      <c r="O52" s="17"/>
      <c r="P52" s="20"/>
      <c r="Q52" s="17"/>
      <c r="R52" s="20"/>
      <c r="S52" s="17"/>
      <c r="T52" s="67"/>
      <c r="U52" s="17"/>
      <c r="V52" s="20"/>
      <c r="W52" s="17"/>
      <c r="X52" s="20"/>
      <c r="Y52" s="17"/>
      <c r="Z52" s="20"/>
      <c r="AA52" s="123"/>
      <c r="AB52" s="106"/>
      <c r="AC52" s="106"/>
      <c r="AD52" s="106"/>
      <c r="AE52" s="106"/>
    </row>
    <row r="53" spans="1:31" ht="17.100000000000001" customHeight="1" x14ac:dyDescent="0.2">
      <c r="A53" s="11"/>
      <c r="B53" s="12"/>
      <c r="C53" s="13"/>
      <c r="D53" s="11"/>
      <c r="E53" s="14"/>
      <c r="F53" s="14"/>
      <c r="G53" s="16">
        <f>SUM(H53:N53)</f>
        <v>0</v>
      </c>
      <c r="H53" s="17"/>
      <c r="I53" s="18"/>
      <c r="J53" s="18"/>
      <c r="K53" s="18"/>
      <c r="L53" s="18"/>
      <c r="M53" s="18"/>
      <c r="N53" s="18"/>
      <c r="O53" s="17"/>
      <c r="P53" s="20"/>
      <c r="Q53" s="17"/>
      <c r="R53" s="20"/>
      <c r="S53" s="17"/>
      <c r="T53" s="67"/>
      <c r="U53" s="17"/>
      <c r="V53" s="20"/>
      <c r="W53" s="17"/>
      <c r="X53" s="20"/>
      <c r="Y53" s="17"/>
      <c r="Z53" s="20"/>
      <c r="AA53" s="123"/>
      <c r="AB53" s="106"/>
      <c r="AC53" s="106"/>
      <c r="AD53" s="106"/>
      <c r="AE53" s="106"/>
    </row>
    <row r="54" spans="1:31" ht="17.100000000000001" customHeight="1" x14ac:dyDescent="0.2">
      <c r="A54" s="11"/>
      <c r="B54" s="12"/>
      <c r="C54" s="13"/>
      <c r="D54" s="11"/>
      <c r="E54" s="14"/>
      <c r="F54" s="14"/>
      <c r="G54" s="16">
        <f>SUM(H54:N54)</f>
        <v>0</v>
      </c>
      <c r="H54" s="17"/>
      <c r="I54" s="18"/>
      <c r="J54" s="18"/>
      <c r="K54" s="18"/>
      <c r="L54" s="18"/>
      <c r="M54" s="18"/>
      <c r="N54" s="18"/>
      <c r="O54" s="17"/>
      <c r="P54" s="20"/>
      <c r="Q54" s="17"/>
      <c r="R54" s="20"/>
      <c r="S54" s="17"/>
      <c r="T54" s="67"/>
      <c r="U54" s="17"/>
      <c r="V54" s="20"/>
      <c r="W54" s="17"/>
      <c r="X54" s="20"/>
      <c r="Y54" s="17"/>
      <c r="Z54" s="20"/>
      <c r="AA54" s="123"/>
      <c r="AB54" s="106"/>
      <c r="AC54" s="106"/>
      <c r="AD54" s="106"/>
      <c r="AE54" s="106"/>
    </row>
    <row r="55" spans="1:31" ht="17.100000000000001" customHeight="1" thickBot="1" x14ac:dyDescent="0.25">
      <c r="A55" s="46"/>
      <c r="B55" s="12"/>
      <c r="C55" s="13"/>
      <c r="D55" s="11"/>
      <c r="E55" s="14"/>
      <c r="F55" s="14"/>
      <c r="G55" s="16">
        <f>SUM(H55:N55)</f>
        <v>0</v>
      </c>
      <c r="H55" s="17"/>
      <c r="I55" s="18"/>
      <c r="J55" s="18"/>
      <c r="K55" s="18"/>
      <c r="L55" s="18"/>
      <c r="M55" s="18"/>
      <c r="N55" s="18"/>
      <c r="O55" s="17"/>
      <c r="P55" s="20"/>
      <c r="Q55" s="17"/>
      <c r="R55" s="20"/>
      <c r="S55" s="17"/>
      <c r="T55" s="67"/>
      <c r="U55" s="17"/>
      <c r="V55" s="20"/>
      <c r="W55" s="17"/>
      <c r="X55" s="20"/>
      <c r="Y55" s="17"/>
      <c r="Z55" s="20"/>
      <c r="AA55" s="124"/>
      <c r="AB55" s="107"/>
      <c r="AC55" s="107"/>
      <c r="AD55" s="107"/>
      <c r="AE55" s="107"/>
    </row>
    <row r="56" spans="1:31" s="77" customFormat="1" ht="17.100000000000001" customHeight="1" thickTop="1" thickBot="1" x14ac:dyDescent="0.25">
      <c r="A56" s="234" t="s">
        <v>11</v>
      </c>
      <c r="B56" s="235"/>
      <c r="C56" s="31"/>
      <c r="D56" s="32">
        <f>SUM(D51:D55)</f>
        <v>0</v>
      </c>
      <c r="E56" s="33"/>
      <c r="F56" s="33"/>
      <c r="G56" s="32">
        <f>SUM(G51:G55)</f>
        <v>0</v>
      </c>
      <c r="H56" s="34">
        <f t="shared" ref="H56:AE56" si="8">SUM(H51:H55)</f>
        <v>0</v>
      </c>
      <c r="I56" s="35">
        <f t="shared" si="8"/>
        <v>0</v>
      </c>
      <c r="J56" s="35">
        <f t="shared" si="8"/>
        <v>0</v>
      </c>
      <c r="K56" s="35">
        <f t="shared" si="8"/>
        <v>0</v>
      </c>
      <c r="L56" s="35">
        <f t="shared" si="8"/>
        <v>0</v>
      </c>
      <c r="M56" s="35">
        <f t="shared" si="8"/>
        <v>0</v>
      </c>
      <c r="N56" s="35">
        <f t="shared" si="8"/>
        <v>0</v>
      </c>
      <c r="O56" s="34">
        <f t="shared" si="8"/>
        <v>0</v>
      </c>
      <c r="P56" s="36">
        <f t="shared" si="8"/>
        <v>0</v>
      </c>
      <c r="Q56" s="34">
        <f t="shared" si="8"/>
        <v>0</v>
      </c>
      <c r="R56" s="36">
        <f t="shared" si="8"/>
        <v>0</v>
      </c>
      <c r="S56" s="34">
        <f t="shared" si="8"/>
        <v>0</v>
      </c>
      <c r="T56" s="36">
        <f t="shared" si="8"/>
        <v>0</v>
      </c>
      <c r="U56" s="34">
        <f t="shared" si="8"/>
        <v>0</v>
      </c>
      <c r="V56" s="36">
        <f t="shared" si="8"/>
        <v>0</v>
      </c>
      <c r="W56" s="34">
        <f t="shared" si="8"/>
        <v>0</v>
      </c>
      <c r="X56" s="36">
        <f t="shared" si="8"/>
        <v>0</v>
      </c>
      <c r="Y56" s="34">
        <f t="shared" si="8"/>
        <v>0</v>
      </c>
      <c r="Z56" s="36">
        <f t="shared" si="8"/>
        <v>0</v>
      </c>
      <c r="AA56" s="36">
        <f t="shared" si="8"/>
        <v>0</v>
      </c>
      <c r="AB56" s="36">
        <f t="shared" si="8"/>
        <v>0</v>
      </c>
      <c r="AC56" s="36">
        <f t="shared" si="8"/>
        <v>0</v>
      </c>
      <c r="AD56" s="36">
        <f t="shared" si="8"/>
        <v>0</v>
      </c>
      <c r="AE56" s="36">
        <f t="shared" si="8"/>
        <v>0</v>
      </c>
    </row>
    <row r="57" spans="1:31" ht="17.100000000000001" customHeight="1" thickTop="1" thickBot="1" x14ac:dyDescent="0.25">
      <c r="A57" s="224" t="s">
        <v>36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5"/>
      <c r="Y57" s="225"/>
      <c r="Z57" s="225"/>
      <c r="AA57" s="225"/>
      <c r="AB57" s="225"/>
      <c r="AC57" s="225"/>
      <c r="AD57" s="225"/>
      <c r="AE57" s="226"/>
    </row>
    <row r="58" spans="1:31" ht="17.100000000000001" customHeight="1" thickTop="1" x14ac:dyDescent="0.2">
      <c r="A58" s="10"/>
      <c r="B58" s="89"/>
      <c r="C58" s="56"/>
      <c r="D58" s="10"/>
      <c r="E58" s="57"/>
      <c r="F58" s="57"/>
      <c r="G58" s="58">
        <f>SUM(H58:N58)</f>
        <v>0</v>
      </c>
      <c r="H58" s="61"/>
      <c r="I58" s="90"/>
      <c r="J58" s="90"/>
      <c r="K58" s="90"/>
      <c r="L58" s="90"/>
      <c r="M58" s="90"/>
      <c r="N58" s="90"/>
      <c r="O58" s="61"/>
      <c r="P58" s="59"/>
      <c r="Q58" s="61"/>
      <c r="R58" s="59"/>
      <c r="S58" s="61"/>
      <c r="T58" s="91"/>
      <c r="U58" s="61"/>
      <c r="V58" s="59"/>
      <c r="W58" s="61"/>
      <c r="X58" s="59"/>
      <c r="Y58" s="61"/>
      <c r="Z58" s="59"/>
      <c r="AA58" s="122"/>
      <c r="AB58" s="110"/>
      <c r="AC58" s="110"/>
      <c r="AD58" s="110"/>
      <c r="AE58" s="110"/>
    </row>
    <row r="59" spans="1:31" ht="17.100000000000001" customHeight="1" x14ac:dyDescent="0.2">
      <c r="A59" s="11"/>
      <c r="B59" s="12"/>
      <c r="C59" s="13"/>
      <c r="D59" s="11"/>
      <c r="E59" s="14"/>
      <c r="F59" s="14"/>
      <c r="G59" s="16">
        <f>SUM(H59:N59)</f>
        <v>0</v>
      </c>
      <c r="H59" s="17"/>
      <c r="I59" s="102"/>
      <c r="J59" s="102"/>
      <c r="K59" s="102"/>
      <c r="L59" s="102"/>
      <c r="M59" s="102"/>
      <c r="N59" s="102"/>
      <c r="O59" s="17"/>
      <c r="P59" s="20"/>
      <c r="Q59" s="17"/>
      <c r="R59" s="20"/>
      <c r="S59" s="17"/>
      <c r="T59" s="67"/>
      <c r="U59" s="17"/>
      <c r="V59" s="20"/>
      <c r="W59" s="17"/>
      <c r="X59" s="20"/>
      <c r="Y59" s="17"/>
      <c r="Z59" s="20"/>
      <c r="AA59" s="123"/>
      <c r="AB59" s="106"/>
      <c r="AC59" s="106"/>
      <c r="AD59" s="106"/>
      <c r="AE59" s="106"/>
    </row>
    <row r="60" spans="1:31" ht="17.100000000000001" customHeight="1" x14ac:dyDescent="0.2">
      <c r="A60" s="11"/>
      <c r="B60" s="12"/>
      <c r="C60" s="13"/>
      <c r="D60" s="11"/>
      <c r="E60" s="14"/>
      <c r="F60" s="14"/>
      <c r="G60" s="16">
        <f>SUM(H60:N60)</f>
        <v>0</v>
      </c>
      <c r="H60" s="17"/>
      <c r="I60" s="102"/>
      <c r="J60" s="102"/>
      <c r="K60" s="102"/>
      <c r="L60" s="102"/>
      <c r="M60" s="102"/>
      <c r="N60" s="102"/>
      <c r="O60" s="17"/>
      <c r="P60" s="20"/>
      <c r="Q60" s="17"/>
      <c r="R60" s="20"/>
      <c r="S60" s="17"/>
      <c r="T60" s="67"/>
      <c r="U60" s="17"/>
      <c r="V60" s="20"/>
      <c r="W60" s="17"/>
      <c r="X60" s="20"/>
      <c r="Y60" s="17"/>
      <c r="Z60" s="20"/>
      <c r="AA60" s="123"/>
      <c r="AB60" s="106"/>
      <c r="AC60" s="106"/>
      <c r="AD60" s="106"/>
      <c r="AE60" s="106"/>
    </row>
    <row r="61" spans="1:31" ht="17.100000000000001" customHeight="1" x14ac:dyDescent="0.2">
      <c r="A61" s="11"/>
      <c r="B61" s="12"/>
      <c r="C61" s="13"/>
      <c r="D61" s="11"/>
      <c r="E61" s="14"/>
      <c r="F61" s="14"/>
      <c r="G61" s="16">
        <f>SUM(H61:N61)</f>
        <v>0</v>
      </c>
      <c r="H61" s="17"/>
      <c r="I61" s="102"/>
      <c r="J61" s="102"/>
      <c r="K61" s="102"/>
      <c r="L61" s="102"/>
      <c r="M61" s="102"/>
      <c r="N61" s="102"/>
      <c r="O61" s="17"/>
      <c r="P61" s="20"/>
      <c r="Q61" s="17"/>
      <c r="R61" s="20"/>
      <c r="S61" s="17"/>
      <c r="T61" s="67"/>
      <c r="U61" s="17"/>
      <c r="V61" s="20"/>
      <c r="W61" s="17"/>
      <c r="X61" s="20"/>
      <c r="Y61" s="17"/>
      <c r="Z61" s="20"/>
      <c r="AA61" s="123"/>
      <c r="AB61" s="106"/>
      <c r="AC61" s="106"/>
      <c r="AD61" s="106"/>
      <c r="AE61" s="106"/>
    </row>
    <row r="62" spans="1:31" ht="17.100000000000001" customHeight="1" thickBot="1" x14ac:dyDescent="0.25">
      <c r="A62" s="46"/>
      <c r="B62" s="12"/>
      <c r="C62" s="13"/>
      <c r="D62" s="11"/>
      <c r="E62" s="14"/>
      <c r="F62" s="14"/>
      <c r="G62" s="16">
        <f>SUM(H62:N62)</f>
        <v>0</v>
      </c>
      <c r="H62" s="17"/>
      <c r="I62" s="102"/>
      <c r="J62" s="102"/>
      <c r="K62" s="102"/>
      <c r="L62" s="102"/>
      <c r="M62" s="102"/>
      <c r="N62" s="102"/>
      <c r="O62" s="17"/>
      <c r="P62" s="20"/>
      <c r="Q62" s="17"/>
      <c r="R62" s="20"/>
      <c r="S62" s="17"/>
      <c r="T62" s="67"/>
      <c r="U62" s="17"/>
      <c r="V62" s="20"/>
      <c r="W62" s="17"/>
      <c r="X62" s="20"/>
      <c r="Y62" s="17"/>
      <c r="Z62" s="20"/>
      <c r="AA62" s="124"/>
      <c r="AB62" s="107"/>
      <c r="AC62" s="107"/>
      <c r="AD62" s="107"/>
      <c r="AE62" s="107"/>
    </row>
    <row r="63" spans="1:31" s="77" customFormat="1" ht="17.100000000000001" customHeight="1" thickTop="1" thickBot="1" x14ac:dyDescent="0.25">
      <c r="A63" s="234" t="s">
        <v>11</v>
      </c>
      <c r="B63" s="235"/>
      <c r="C63" s="31"/>
      <c r="D63" s="32">
        <f>SUM(D58:D62)</f>
        <v>0</v>
      </c>
      <c r="E63" s="33"/>
      <c r="F63" s="33"/>
      <c r="G63" s="32">
        <f>SUM(G58:G62)</f>
        <v>0</v>
      </c>
      <c r="H63" s="34">
        <f t="shared" ref="H63:AE63" si="9">SUM(H58:H62)</f>
        <v>0</v>
      </c>
      <c r="I63" s="35">
        <f t="shared" si="9"/>
        <v>0</v>
      </c>
      <c r="J63" s="35">
        <f t="shared" si="9"/>
        <v>0</v>
      </c>
      <c r="K63" s="35">
        <f t="shared" si="9"/>
        <v>0</v>
      </c>
      <c r="L63" s="35">
        <f t="shared" si="9"/>
        <v>0</v>
      </c>
      <c r="M63" s="35">
        <f t="shared" si="9"/>
        <v>0</v>
      </c>
      <c r="N63" s="35">
        <f t="shared" si="9"/>
        <v>0</v>
      </c>
      <c r="O63" s="34">
        <f t="shared" si="9"/>
        <v>0</v>
      </c>
      <c r="P63" s="36">
        <f t="shared" si="9"/>
        <v>0</v>
      </c>
      <c r="Q63" s="34">
        <f t="shared" si="9"/>
        <v>0</v>
      </c>
      <c r="R63" s="36">
        <f t="shared" si="9"/>
        <v>0</v>
      </c>
      <c r="S63" s="34">
        <f t="shared" si="9"/>
        <v>0</v>
      </c>
      <c r="T63" s="36">
        <f t="shared" si="9"/>
        <v>0</v>
      </c>
      <c r="U63" s="34">
        <f t="shared" si="9"/>
        <v>0</v>
      </c>
      <c r="V63" s="36">
        <f t="shared" si="9"/>
        <v>0</v>
      </c>
      <c r="W63" s="34">
        <f t="shared" si="9"/>
        <v>0</v>
      </c>
      <c r="X63" s="36">
        <f t="shared" si="9"/>
        <v>0</v>
      </c>
      <c r="Y63" s="34">
        <f t="shared" si="9"/>
        <v>0</v>
      </c>
      <c r="Z63" s="36">
        <f t="shared" si="9"/>
        <v>0</v>
      </c>
      <c r="AA63" s="36">
        <f t="shared" si="9"/>
        <v>0</v>
      </c>
      <c r="AB63" s="36">
        <f t="shared" si="9"/>
        <v>0</v>
      </c>
      <c r="AC63" s="36">
        <f t="shared" si="9"/>
        <v>0</v>
      </c>
      <c r="AD63" s="36">
        <f t="shared" si="9"/>
        <v>0</v>
      </c>
      <c r="AE63" s="36">
        <f t="shared" si="9"/>
        <v>0</v>
      </c>
    </row>
    <row r="64" spans="1:31" ht="17.100000000000001" customHeight="1" thickTop="1" x14ac:dyDescent="0.2">
      <c r="A64" s="218" t="s">
        <v>38</v>
      </c>
      <c r="B64" s="219"/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219"/>
      <c r="Z64" s="219"/>
      <c r="AA64" s="219"/>
      <c r="AB64" s="219"/>
      <c r="AC64" s="219"/>
      <c r="AD64" s="219"/>
      <c r="AE64" s="220"/>
    </row>
    <row r="65" spans="1:31" ht="17.100000000000001" customHeight="1" thickBot="1" x14ac:dyDescent="0.25">
      <c r="A65" s="221" t="s">
        <v>35</v>
      </c>
      <c r="B65" s="222"/>
      <c r="C65" s="222"/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2"/>
      <c r="R65" s="222"/>
      <c r="S65" s="222"/>
      <c r="T65" s="222"/>
      <c r="U65" s="222"/>
      <c r="V65" s="222"/>
      <c r="W65" s="222"/>
      <c r="X65" s="222"/>
      <c r="Y65" s="222"/>
      <c r="Z65" s="222"/>
      <c r="AA65" s="222"/>
      <c r="AB65" s="222"/>
      <c r="AC65" s="222"/>
      <c r="AD65" s="222"/>
      <c r="AE65" s="223"/>
    </row>
    <row r="66" spans="1:31" ht="17.100000000000001" customHeight="1" thickTop="1" x14ac:dyDescent="0.2">
      <c r="A66" s="39"/>
      <c r="B66" s="125"/>
      <c r="C66" s="38"/>
      <c r="D66" s="39"/>
      <c r="E66" s="40"/>
      <c r="F66" s="40"/>
      <c r="G66" s="41">
        <f>SUM(H66:N66)</f>
        <v>0</v>
      </c>
      <c r="H66" s="42"/>
      <c r="I66" s="43"/>
      <c r="J66" s="43"/>
      <c r="K66" s="43"/>
      <c r="L66" s="43"/>
      <c r="M66" s="43"/>
      <c r="N66" s="43"/>
      <c r="O66" s="42"/>
      <c r="P66" s="44"/>
      <c r="Q66" s="42"/>
      <c r="R66" s="44"/>
      <c r="S66" s="42"/>
      <c r="T66" s="60"/>
      <c r="U66" s="42"/>
      <c r="V66" s="44"/>
      <c r="W66" s="42"/>
      <c r="X66" s="44"/>
      <c r="Y66" s="42"/>
      <c r="Z66" s="44"/>
      <c r="AA66" s="126"/>
      <c r="AB66" s="110"/>
      <c r="AC66" s="110"/>
      <c r="AD66" s="110"/>
      <c r="AE66" s="110"/>
    </row>
    <row r="67" spans="1:31" ht="17.100000000000001" customHeight="1" x14ac:dyDescent="0.2">
      <c r="A67" s="11"/>
      <c r="B67" s="12"/>
      <c r="C67" s="13"/>
      <c r="D67" s="11"/>
      <c r="E67" s="14"/>
      <c r="F67" s="14"/>
      <c r="G67" s="16">
        <f>SUM(H67:N67)</f>
        <v>0</v>
      </c>
      <c r="H67" s="17"/>
      <c r="I67" s="18"/>
      <c r="J67" s="18"/>
      <c r="K67" s="18"/>
      <c r="L67" s="18"/>
      <c r="M67" s="18"/>
      <c r="N67" s="18"/>
      <c r="O67" s="17"/>
      <c r="P67" s="20"/>
      <c r="Q67" s="17"/>
      <c r="R67" s="20"/>
      <c r="S67" s="17"/>
      <c r="T67" s="67"/>
      <c r="U67" s="17"/>
      <c r="V67" s="20"/>
      <c r="W67" s="17"/>
      <c r="X67" s="20"/>
      <c r="Y67" s="17"/>
      <c r="Z67" s="20"/>
      <c r="AA67" s="123"/>
      <c r="AB67" s="106"/>
      <c r="AC67" s="106"/>
      <c r="AD67" s="106"/>
      <c r="AE67" s="106"/>
    </row>
    <row r="68" spans="1:31" ht="17.100000000000001" customHeight="1" x14ac:dyDescent="0.2">
      <c r="A68" s="11"/>
      <c r="B68" s="12"/>
      <c r="C68" s="13"/>
      <c r="D68" s="11"/>
      <c r="E68" s="14"/>
      <c r="F68" s="14"/>
      <c r="G68" s="16">
        <f>SUM(H68:N68)</f>
        <v>0</v>
      </c>
      <c r="H68" s="17"/>
      <c r="I68" s="18"/>
      <c r="J68" s="18"/>
      <c r="K68" s="18"/>
      <c r="L68" s="18"/>
      <c r="M68" s="18"/>
      <c r="N68" s="18"/>
      <c r="O68" s="17"/>
      <c r="P68" s="20"/>
      <c r="Q68" s="17"/>
      <c r="R68" s="20"/>
      <c r="S68" s="17"/>
      <c r="T68" s="67"/>
      <c r="U68" s="17"/>
      <c r="V68" s="20"/>
      <c r="W68" s="17"/>
      <c r="X68" s="20"/>
      <c r="Y68" s="17"/>
      <c r="Z68" s="20"/>
      <c r="AA68" s="123"/>
      <c r="AB68" s="106"/>
      <c r="AC68" s="106"/>
      <c r="AD68" s="106"/>
      <c r="AE68" s="106"/>
    </row>
    <row r="69" spans="1:31" ht="17.100000000000001" customHeight="1" x14ac:dyDescent="0.2">
      <c r="A69" s="11"/>
      <c r="B69" s="12"/>
      <c r="C69" s="13"/>
      <c r="D69" s="11"/>
      <c r="E69" s="14"/>
      <c r="F69" s="14"/>
      <c r="G69" s="16">
        <f>SUM(H69:N69)</f>
        <v>0</v>
      </c>
      <c r="H69" s="17"/>
      <c r="I69" s="18"/>
      <c r="J69" s="18"/>
      <c r="K69" s="18"/>
      <c r="L69" s="18"/>
      <c r="M69" s="18"/>
      <c r="N69" s="18"/>
      <c r="O69" s="17"/>
      <c r="P69" s="20"/>
      <c r="Q69" s="17"/>
      <c r="R69" s="20"/>
      <c r="S69" s="17"/>
      <c r="T69" s="67"/>
      <c r="U69" s="17"/>
      <c r="V69" s="20"/>
      <c r="W69" s="17"/>
      <c r="X69" s="20"/>
      <c r="Y69" s="17"/>
      <c r="Z69" s="20"/>
      <c r="AA69" s="123"/>
      <c r="AB69" s="106"/>
      <c r="AC69" s="106"/>
      <c r="AD69" s="106"/>
      <c r="AE69" s="106"/>
    </row>
    <row r="70" spans="1:31" ht="17.100000000000001" customHeight="1" thickBot="1" x14ac:dyDescent="0.25">
      <c r="A70" s="46"/>
      <c r="B70" s="12"/>
      <c r="C70" s="13"/>
      <c r="D70" s="11"/>
      <c r="E70" s="14"/>
      <c r="F70" s="14"/>
      <c r="G70" s="16">
        <f>SUM(H70:N70)</f>
        <v>0</v>
      </c>
      <c r="H70" s="17"/>
      <c r="I70" s="18"/>
      <c r="J70" s="18"/>
      <c r="K70" s="18"/>
      <c r="L70" s="18"/>
      <c r="M70" s="18"/>
      <c r="N70" s="18"/>
      <c r="O70" s="17"/>
      <c r="P70" s="20"/>
      <c r="Q70" s="17"/>
      <c r="R70" s="20"/>
      <c r="S70" s="17"/>
      <c r="T70" s="67"/>
      <c r="U70" s="17"/>
      <c r="V70" s="20"/>
      <c r="W70" s="17"/>
      <c r="X70" s="20"/>
      <c r="Y70" s="17"/>
      <c r="Z70" s="20"/>
      <c r="AA70" s="124"/>
      <c r="AB70" s="107"/>
      <c r="AC70" s="107"/>
      <c r="AD70" s="107"/>
      <c r="AE70" s="107"/>
    </row>
    <row r="71" spans="1:31" s="77" customFormat="1" ht="17.100000000000001" customHeight="1" thickTop="1" thickBot="1" x14ac:dyDescent="0.25">
      <c r="A71" s="234" t="s">
        <v>11</v>
      </c>
      <c r="B71" s="235"/>
      <c r="C71" s="31"/>
      <c r="D71" s="32">
        <f>SUM(D66:D70)</f>
        <v>0</v>
      </c>
      <c r="E71" s="33"/>
      <c r="F71" s="33"/>
      <c r="G71" s="32">
        <f>SUM(G66:G70)</f>
        <v>0</v>
      </c>
      <c r="H71" s="34">
        <f t="shared" ref="H71:AE71" si="10">SUM(H66:H70)</f>
        <v>0</v>
      </c>
      <c r="I71" s="35">
        <f t="shared" si="10"/>
        <v>0</v>
      </c>
      <c r="J71" s="35">
        <f t="shared" si="10"/>
        <v>0</v>
      </c>
      <c r="K71" s="35">
        <f t="shared" si="10"/>
        <v>0</v>
      </c>
      <c r="L71" s="35">
        <f t="shared" si="10"/>
        <v>0</v>
      </c>
      <c r="M71" s="35">
        <f t="shared" si="10"/>
        <v>0</v>
      </c>
      <c r="N71" s="35">
        <f t="shared" si="10"/>
        <v>0</v>
      </c>
      <c r="O71" s="34">
        <f t="shared" si="10"/>
        <v>0</v>
      </c>
      <c r="P71" s="36">
        <f t="shared" si="10"/>
        <v>0</v>
      </c>
      <c r="Q71" s="34">
        <f t="shared" si="10"/>
        <v>0</v>
      </c>
      <c r="R71" s="36">
        <f t="shared" si="10"/>
        <v>0</v>
      </c>
      <c r="S71" s="34">
        <f t="shared" si="10"/>
        <v>0</v>
      </c>
      <c r="T71" s="36">
        <f t="shared" si="10"/>
        <v>0</v>
      </c>
      <c r="U71" s="34">
        <f t="shared" si="10"/>
        <v>0</v>
      </c>
      <c r="V71" s="36">
        <f t="shared" si="10"/>
        <v>0</v>
      </c>
      <c r="W71" s="34">
        <f t="shared" si="10"/>
        <v>0</v>
      </c>
      <c r="X71" s="36">
        <f t="shared" si="10"/>
        <v>0</v>
      </c>
      <c r="Y71" s="34">
        <f t="shared" si="10"/>
        <v>0</v>
      </c>
      <c r="Z71" s="36">
        <f t="shared" si="10"/>
        <v>0</v>
      </c>
      <c r="AA71" s="36">
        <f t="shared" si="10"/>
        <v>0</v>
      </c>
      <c r="AB71" s="36">
        <f t="shared" si="10"/>
        <v>0</v>
      </c>
      <c r="AC71" s="36">
        <f t="shared" si="10"/>
        <v>0</v>
      </c>
      <c r="AD71" s="36">
        <f t="shared" si="10"/>
        <v>0</v>
      </c>
      <c r="AE71" s="36">
        <f t="shared" si="10"/>
        <v>0</v>
      </c>
    </row>
    <row r="72" spans="1:31" ht="17.100000000000001" customHeight="1" thickTop="1" thickBot="1" x14ac:dyDescent="0.25">
      <c r="A72" s="224" t="s">
        <v>39</v>
      </c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6"/>
    </row>
    <row r="73" spans="1:31" ht="17.100000000000001" customHeight="1" thickTop="1" x14ac:dyDescent="0.2">
      <c r="A73" s="39"/>
      <c r="B73" s="125"/>
      <c r="C73" s="38"/>
      <c r="D73" s="39"/>
      <c r="E73" s="40"/>
      <c r="F73" s="40"/>
      <c r="G73" s="41">
        <f>SUM(H73:N73)</f>
        <v>0</v>
      </c>
      <c r="H73" s="42"/>
      <c r="I73" s="43"/>
      <c r="J73" s="43"/>
      <c r="K73" s="43"/>
      <c r="L73" s="43"/>
      <c r="M73" s="43"/>
      <c r="N73" s="43"/>
      <c r="O73" s="42"/>
      <c r="P73" s="44"/>
      <c r="Q73" s="42"/>
      <c r="R73" s="44"/>
      <c r="S73" s="42"/>
      <c r="T73" s="60"/>
      <c r="U73" s="42"/>
      <c r="V73" s="44"/>
      <c r="W73" s="42"/>
      <c r="X73" s="44"/>
      <c r="Y73" s="42"/>
      <c r="Z73" s="44"/>
      <c r="AA73" s="126"/>
      <c r="AB73" s="110"/>
      <c r="AC73" s="110"/>
      <c r="AD73" s="110"/>
      <c r="AE73" s="110"/>
    </row>
    <row r="74" spans="1:31" ht="17.100000000000001" customHeight="1" x14ac:dyDescent="0.2">
      <c r="A74" s="11"/>
      <c r="B74" s="12"/>
      <c r="C74" s="13"/>
      <c r="D74" s="11"/>
      <c r="E74" s="14"/>
      <c r="F74" s="14"/>
      <c r="G74" s="16">
        <f>SUM(H74:N74)</f>
        <v>0</v>
      </c>
      <c r="H74" s="17"/>
      <c r="I74" s="18"/>
      <c r="J74" s="18"/>
      <c r="K74" s="18"/>
      <c r="L74" s="18"/>
      <c r="M74" s="18"/>
      <c r="N74" s="18"/>
      <c r="O74" s="17"/>
      <c r="P74" s="20"/>
      <c r="Q74" s="17"/>
      <c r="R74" s="20"/>
      <c r="S74" s="17"/>
      <c r="T74" s="67"/>
      <c r="U74" s="17"/>
      <c r="V74" s="20"/>
      <c r="W74" s="17"/>
      <c r="X74" s="20"/>
      <c r="Y74" s="17"/>
      <c r="Z74" s="20"/>
      <c r="AA74" s="123"/>
      <c r="AB74" s="106"/>
      <c r="AC74" s="106"/>
      <c r="AD74" s="106"/>
      <c r="AE74" s="106"/>
    </row>
    <row r="75" spans="1:31" ht="17.100000000000001" customHeight="1" x14ac:dyDescent="0.2">
      <c r="A75" s="11"/>
      <c r="B75" s="12"/>
      <c r="C75" s="13"/>
      <c r="D75" s="11"/>
      <c r="E75" s="14"/>
      <c r="F75" s="14"/>
      <c r="G75" s="16">
        <f>SUM(H75:N75)</f>
        <v>0</v>
      </c>
      <c r="H75" s="17"/>
      <c r="I75" s="18"/>
      <c r="J75" s="18"/>
      <c r="K75" s="18"/>
      <c r="L75" s="18"/>
      <c r="M75" s="18"/>
      <c r="N75" s="18"/>
      <c r="O75" s="17"/>
      <c r="P75" s="20"/>
      <c r="Q75" s="17"/>
      <c r="R75" s="20"/>
      <c r="S75" s="17"/>
      <c r="T75" s="67"/>
      <c r="U75" s="17"/>
      <c r="V75" s="20"/>
      <c r="W75" s="17"/>
      <c r="X75" s="20"/>
      <c r="Y75" s="17"/>
      <c r="Z75" s="20"/>
      <c r="AA75" s="123"/>
      <c r="AB75" s="106"/>
      <c r="AC75" s="106"/>
      <c r="AD75" s="106"/>
      <c r="AE75" s="106"/>
    </row>
    <row r="76" spans="1:31" ht="17.100000000000001" customHeight="1" x14ac:dyDescent="0.2">
      <c r="A76" s="11"/>
      <c r="B76" s="12"/>
      <c r="C76" s="13"/>
      <c r="D76" s="11"/>
      <c r="E76" s="14"/>
      <c r="F76" s="14"/>
      <c r="G76" s="16">
        <f>SUM(H76:N76)</f>
        <v>0</v>
      </c>
      <c r="H76" s="17"/>
      <c r="I76" s="18"/>
      <c r="J76" s="18"/>
      <c r="K76" s="18"/>
      <c r="L76" s="18"/>
      <c r="M76" s="18"/>
      <c r="N76" s="18"/>
      <c r="O76" s="17"/>
      <c r="P76" s="20"/>
      <c r="Q76" s="17"/>
      <c r="R76" s="20"/>
      <c r="S76" s="17"/>
      <c r="T76" s="67"/>
      <c r="U76" s="17"/>
      <c r="V76" s="20"/>
      <c r="W76" s="17"/>
      <c r="X76" s="20"/>
      <c r="Y76" s="17"/>
      <c r="Z76" s="20"/>
      <c r="AA76" s="123"/>
      <c r="AB76" s="106"/>
      <c r="AC76" s="106"/>
      <c r="AD76" s="106"/>
      <c r="AE76" s="106"/>
    </row>
    <row r="77" spans="1:31" ht="17.100000000000001" customHeight="1" thickBot="1" x14ac:dyDescent="0.25">
      <c r="A77" s="46"/>
      <c r="B77" s="12"/>
      <c r="C77" s="13"/>
      <c r="D77" s="11"/>
      <c r="E77" s="14"/>
      <c r="F77" s="14"/>
      <c r="G77" s="16">
        <f>SUM(H77:N77)</f>
        <v>0</v>
      </c>
      <c r="H77" s="17"/>
      <c r="I77" s="18"/>
      <c r="J77" s="18"/>
      <c r="K77" s="18"/>
      <c r="L77" s="18"/>
      <c r="M77" s="18"/>
      <c r="N77" s="18"/>
      <c r="O77" s="17"/>
      <c r="P77" s="20"/>
      <c r="Q77" s="17"/>
      <c r="R77" s="20"/>
      <c r="S77" s="17"/>
      <c r="T77" s="67"/>
      <c r="U77" s="17"/>
      <c r="V77" s="20"/>
      <c r="W77" s="17"/>
      <c r="X77" s="20"/>
      <c r="Y77" s="17"/>
      <c r="Z77" s="29"/>
      <c r="AA77" s="124"/>
      <c r="AB77" s="107"/>
      <c r="AC77" s="107"/>
      <c r="AD77" s="107"/>
      <c r="AE77" s="107"/>
    </row>
    <row r="78" spans="1:31" s="77" customFormat="1" ht="17.100000000000001" customHeight="1" thickTop="1" thickBot="1" x14ac:dyDescent="0.25">
      <c r="A78" s="232" t="s">
        <v>11</v>
      </c>
      <c r="B78" s="233"/>
      <c r="C78" s="81"/>
      <c r="D78" s="82">
        <f>SUM(D73:D77)</f>
        <v>0</v>
      </c>
      <c r="E78" s="83"/>
      <c r="F78" s="83"/>
      <c r="G78" s="82">
        <f>SUM(G73:G77)</f>
        <v>0</v>
      </c>
      <c r="H78" s="84">
        <f t="shared" ref="H78:Y78" si="11">SUM(H73:H77)</f>
        <v>0</v>
      </c>
      <c r="I78" s="85">
        <f t="shared" si="11"/>
        <v>0</v>
      </c>
      <c r="J78" s="85">
        <f t="shared" si="11"/>
        <v>0</v>
      </c>
      <c r="K78" s="85">
        <f t="shared" si="11"/>
        <v>0</v>
      </c>
      <c r="L78" s="85">
        <f t="shared" si="11"/>
        <v>0</v>
      </c>
      <c r="M78" s="85">
        <f t="shared" si="11"/>
        <v>0</v>
      </c>
      <c r="N78" s="85">
        <f t="shared" si="11"/>
        <v>0</v>
      </c>
      <c r="O78" s="84">
        <f t="shared" si="11"/>
        <v>0</v>
      </c>
      <c r="P78" s="86">
        <f t="shared" si="11"/>
        <v>0</v>
      </c>
      <c r="Q78" s="84">
        <f t="shared" si="11"/>
        <v>0</v>
      </c>
      <c r="R78" s="86">
        <f t="shared" si="11"/>
        <v>0</v>
      </c>
      <c r="S78" s="84">
        <f t="shared" si="11"/>
        <v>0</v>
      </c>
      <c r="T78" s="86">
        <f t="shared" si="11"/>
        <v>0</v>
      </c>
      <c r="U78" s="84">
        <f t="shared" si="11"/>
        <v>0</v>
      </c>
      <c r="V78" s="86">
        <f t="shared" si="11"/>
        <v>0</v>
      </c>
      <c r="W78" s="84">
        <f t="shared" si="11"/>
        <v>0</v>
      </c>
      <c r="X78" s="86">
        <f t="shared" si="11"/>
        <v>0</v>
      </c>
      <c r="Y78" s="84">
        <f t="shared" si="11"/>
        <v>0</v>
      </c>
      <c r="Z78" s="70"/>
      <c r="AA78" s="144"/>
      <c r="AB78" s="145"/>
      <c r="AC78" s="145"/>
      <c r="AD78" s="145"/>
      <c r="AE78" s="145"/>
    </row>
    <row r="79" spans="1:31" ht="17.100000000000001" customHeight="1" thickTop="1" x14ac:dyDescent="0.2">
      <c r="A79" s="218" t="s">
        <v>41</v>
      </c>
      <c r="B79" s="219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19"/>
      <c r="AC79" s="219"/>
      <c r="AD79" s="219"/>
      <c r="AE79" s="220"/>
    </row>
    <row r="80" spans="1:31" ht="17.100000000000001" customHeight="1" thickBot="1" x14ac:dyDescent="0.25">
      <c r="A80" s="221" t="s">
        <v>40</v>
      </c>
      <c r="B80" s="222"/>
      <c r="C80" s="222"/>
      <c r="D80" s="222"/>
      <c r="E80" s="222"/>
      <c r="F80" s="222"/>
      <c r="G80" s="222"/>
      <c r="H80" s="222"/>
      <c r="I80" s="222"/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2"/>
      <c r="V80" s="222"/>
      <c r="W80" s="222"/>
      <c r="X80" s="222"/>
      <c r="Y80" s="222"/>
      <c r="Z80" s="222"/>
      <c r="AA80" s="222"/>
      <c r="AB80" s="222"/>
      <c r="AC80" s="222"/>
      <c r="AD80" s="222"/>
      <c r="AE80" s="223"/>
    </row>
    <row r="81" spans="1:31" ht="17.100000000000001" customHeight="1" thickTop="1" x14ac:dyDescent="0.2">
      <c r="A81" s="39"/>
      <c r="B81" s="125"/>
      <c r="C81" s="38"/>
      <c r="D81" s="39"/>
      <c r="E81" s="40"/>
      <c r="F81" s="40"/>
      <c r="G81" s="41">
        <f>SUM(H81:N81)</f>
        <v>0</v>
      </c>
      <c r="H81" s="42"/>
      <c r="I81" s="43"/>
      <c r="J81" s="43"/>
      <c r="K81" s="43"/>
      <c r="L81" s="43"/>
      <c r="M81" s="43"/>
      <c r="N81" s="43"/>
      <c r="O81" s="42"/>
      <c r="P81" s="44"/>
      <c r="Q81" s="42"/>
      <c r="R81" s="44"/>
      <c r="S81" s="42"/>
      <c r="T81" s="60"/>
      <c r="U81" s="42"/>
      <c r="V81" s="44"/>
      <c r="W81" s="42"/>
      <c r="X81" s="44"/>
      <c r="Y81" s="42"/>
      <c r="Z81" s="44"/>
      <c r="AA81" s="126"/>
      <c r="AB81" s="110"/>
      <c r="AC81" s="110"/>
      <c r="AD81" s="110"/>
      <c r="AE81" s="110"/>
    </row>
    <row r="82" spans="1:31" ht="17.100000000000001" customHeight="1" x14ac:dyDescent="0.2">
      <c r="A82" s="11"/>
      <c r="B82" s="12"/>
      <c r="C82" s="13"/>
      <c r="D82" s="11"/>
      <c r="E82" s="14"/>
      <c r="F82" s="14"/>
      <c r="G82" s="16">
        <f>SUM(H82:N82)</f>
        <v>0</v>
      </c>
      <c r="H82" s="17"/>
      <c r="I82" s="18"/>
      <c r="J82" s="18"/>
      <c r="K82" s="18"/>
      <c r="L82" s="18"/>
      <c r="M82" s="18"/>
      <c r="N82" s="18"/>
      <c r="O82" s="17"/>
      <c r="P82" s="20"/>
      <c r="Q82" s="17"/>
      <c r="R82" s="20"/>
      <c r="S82" s="17"/>
      <c r="T82" s="67"/>
      <c r="U82" s="17"/>
      <c r="V82" s="20"/>
      <c r="W82" s="17"/>
      <c r="X82" s="20"/>
      <c r="Y82" s="17"/>
      <c r="Z82" s="20"/>
      <c r="AA82" s="123"/>
      <c r="AB82" s="106"/>
      <c r="AC82" s="106"/>
      <c r="AD82" s="106"/>
      <c r="AE82" s="106"/>
    </row>
    <row r="83" spans="1:31" ht="17.100000000000001" customHeight="1" x14ac:dyDescent="0.2">
      <c r="A83" s="11"/>
      <c r="B83" s="12"/>
      <c r="C83" s="13"/>
      <c r="D83" s="11"/>
      <c r="E83" s="14"/>
      <c r="F83" s="14"/>
      <c r="G83" s="16">
        <f>SUM(H83:N83)</f>
        <v>0</v>
      </c>
      <c r="H83" s="17"/>
      <c r="I83" s="18"/>
      <c r="J83" s="18"/>
      <c r="K83" s="18"/>
      <c r="L83" s="18"/>
      <c r="M83" s="18"/>
      <c r="N83" s="18"/>
      <c r="O83" s="17"/>
      <c r="P83" s="20"/>
      <c r="Q83" s="17"/>
      <c r="R83" s="20"/>
      <c r="S83" s="17"/>
      <c r="T83" s="67"/>
      <c r="U83" s="17"/>
      <c r="V83" s="20"/>
      <c r="W83" s="17"/>
      <c r="X83" s="20"/>
      <c r="Y83" s="17"/>
      <c r="Z83" s="20"/>
      <c r="AA83" s="123"/>
      <c r="AB83" s="106"/>
      <c r="AC83" s="106"/>
      <c r="AD83" s="106"/>
      <c r="AE83" s="106"/>
    </row>
    <row r="84" spans="1:31" ht="17.100000000000001" customHeight="1" x14ac:dyDescent="0.2">
      <c r="A84" s="11"/>
      <c r="B84" s="12"/>
      <c r="C84" s="13"/>
      <c r="D84" s="11"/>
      <c r="E84" s="14"/>
      <c r="F84" s="14"/>
      <c r="G84" s="16">
        <f>SUM(H84:N84)</f>
        <v>0</v>
      </c>
      <c r="H84" s="17"/>
      <c r="I84" s="18"/>
      <c r="J84" s="18"/>
      <c r="K84" s="18"/>
      <c r="L84" s="18"/>
      <c r="M84" s="18"/>
      <c r="N84" s="18"/>
      <c r="O84" s="17"/>
      <c r="P84" s="20"/>
      <c r="Q84" s="17"/>
      <c r="R84" s="20"/>
      <c r="S84" s="17"/>
      <c r="T84" s="67"/>
      <c r="U84" s="17"/>
      <c r="V84" s="20"/>
      <c r="W84" s="17"/>
      <c r="X84" s="20"/>
      <c r="Y84" s="17"/>
      <c r="Z84" s="20"/>
      <c r="AA84" s="123"/>
      <c r="AB84" s="106"/>
      <c r="AC84" s="106"/>
      <c r="AD84" s="106"/>
      <c r="AE84" s="106"/>
    </row>
    <row r="85" spans="1:31" ht="17.100000000000001" customHeight="1" thickBot="1" x14ac:dyDescent="0.25">
      <c r="A85" s="46"/>
      <c r="B85" s="12"/>
      <c r="C85" s="13"/>
      <c r="D85" s="11"/>
      <c r="E85" s="14"/>
      <c r="F85" s="14"/>
      <c r="G85" s="16">
        <f>SUM(H85:N85)</f>
        <v>0</v>
      </c>
      <c r="H85" s="17"/>
      <c r="I85" s="18"/>
      <c r="J85" s="18"/>
      <c r="K85" s="18"/>
      <c r="L85" s="18"/>
      <c r="M85" s="18"/>
      <c r="N85" s="18"/>
      <c r="O85" s="17"/>
      <c r="P85" s="20"/>
      <c r="Q85" s="17"/>
      <c r="R85" s="20"/>
      <c r="S85" s="17"/>
      <c r="T85" s="67"/>
      <c r="U85" s="17"/>
      <c r="V85" s="20"/>
      <c r="W85" s="17"/>
      <c r="X85" s="20"/>
      <c r="Y85" s="17"/>
      <c r="Z85" s="20"/>
      <c r="AA85" s="124"/>
      <c r="AB85" s="107"/>
      <c r="AC85" s="107"/>
      <c r="AD85" s="107"/>
      <c r="AE85" s="107"/>
    </row>
    <row r="86" spans="1:31" s="77" customFormat="1" ht="17.100000000000001" customHeight="1" thickTop="1" thickBot="1" x14ac:dyDescent="0.25">
      <c r="A86" s="87" t="s">
        <v>11</v>
      </c>
      <c r="B86" s="88"/>
      <c r="C86" s="31"/>
      <c r="D86" s="32">
        <f>SUM(D81:D85)</f>
        <v>0</v>
      </c>
      <c r="E86" s="33"/>
      <c r="F86" s="33"/>
      <c r="G86" s="32">
        <f>SUM(G81:G85)</f>
        <v>0</v>
      </c>
      <c r="H86" s="34">
        <f t="shared" ref="H86:AE86" si="12">SUM(H81:H85)</f>
        <v>0</v>
      </c>
      <c r="I86" s="35">
        <f t="shared" si="12"/>
        <v>0</v>
      </c>
      <c r="J86" s="35">
        <f t="shared" si="12"/>
        <v>0</v>
      </c>
      <c r="K86" s="35">
        <f t="shared" si="12"/>
        <v>0</v>
      </c>
      <c r="L86" s="35">
        <f t="shared" si="12"/>
        <v>0</v>
      </c>
      <c r="M86" s="35">
        <f t="shared" si="12"/>
        <v>0</v>
      </c>
      <c r="N86" s="35">
        <f t="shared" si="12"/>
        <v>0</v>
      </c>
      <c r="O86" s="34">
        <f t="shared" si="12"/>
        <v>0</v>
      </c>
      <c r="P86" s="36">
        <f t="shared" si="12"/>
        <v>0</v>
      </c>
      <c r="Q86" s="34">
        <f t="shared" si="12"/>
        <v>0</v>
      </c>
      <c r="R86" s="36">
        <f t="shared" si="12"/>
        <v>0</v>
      </c>
      <c r="S86" s="34">
        <f t="shared" si="12"/>
        <v>0</v>
      </c>
      <c r="T86" s="36">
        <f t="shared" si="12"/>
        <v>0</v>
      </c>
      <c r="U86" s="34">
        <f t="shared" si="12"/>
        <v>0</v>
      </c>
      <c r="V86" s="36">
        <f t="shared" si="12"/>
        <v>0</v>
      </c>
      <c r="W86" s="34">
        <f t="shared" si="12"/>
        <v>0</v>
      </c>
      <c r="X86" s="36">
        <f t="shared" si="12"/>
        <v>0</v>
      </c>
      <c r="Y86" s="34">
        <f t="shared" si="12"/>
        <v>0</v>
      </c>
      <c r="Z86" s="36">
        <f t="shared" si="12"/>
        <v>0</v>
      </c>
      <c r="AA86" s="36">
        <f t="shared" si="12"/>
        <v>0</v>
      </c>
      <c r="AB86" s="36">
        <f t="shared" si="12"/>
        <v>0</v>
      </c>
      <c r="AC86" s="36">
        <f t="shared" si="12"/>
        <v>0</v>
      </c>
      <c r="AD86" s="36">
        <f t="shared" si="12"/>
        <v>0</v>
      </c>
      <c r="AE86" s="36">
        <f t="shared" si="12"/>
        <v>0</v>
      </c>
    </row>
    <row r="87" spans="1:31" ht="17.100000000000001" customHeight="1" thickTop="1" thickBot="1" x14ac:dyDescent="0.25">
      <c r="A87" s="227" t="s">
        <v>36</v>
      </c>
      <c r="B87" s="228"/>
      <c r="C87" s="228"/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  <c r="Z87" s="228"/>
      <c r="AA87" s="228"/>
      <c r="AB87" s="228"/>
      <c r="AC87" s="228"/>
      <c r="AD87" s="228"/>
      <c r="AE87" s="229"/>
    </row>
    <row r="88" spans="1:31" ht="17.100000000000001" customHeight="1" thickTop="1" x14ac:dyDescent="0.2">
      <c r="A88" s="10"/>
      <c r="B88" s="89"/>
      <c r="C88" s="56"/>
      <c r="D88" s="10"/>
      <c r="E88" s="57"/>
      <c r="F88" s="57"/>
      <c r="G88" s="58">
        <f>SUM(H88:N88)</f>
        <v>0</v>
      </c>
      <c r="H88" s="61"/>
      <c r="I88" s="90"/>
      <c r="J88" s="90"/>
      <c r="K88" s="90"/>
      <c r="L88" s="90"/>
      <c r="M88" s="90"/>
      <c r="N88" s="90"/>
      <c r="O88" s="61"/>
      <c r="P88" s="59"/>
      <c r="Q88" s="61"/>
      <c r="R88" s="59"/>
      <c r="S88" s="61"/>
      <c r="T88" s="91"/>
      <c r="U88" s="61"/>
      <c r="V88" s="59"/>
      <c r="W88" s="61"/>
      <c r="X88" s="59"/>
      <c r="Y88" s="61"/>
      <c r="Z88" s="59"/>
      <c r="AA88" s="122"/>
      <c r="AB88" s="110"/>
      <c r="AC88" s="110"/>
      <c r="AD88" s="110"/>
      <c r="AE88" s="110"/>
    </row>
    <row r="89" spans="1:31" ht="17.100000000000001" customHeight="1" x14ac:dyDescent="0.2">
      <c r="A89" s="11"/>
      <c r="B89" s="12"/>
      <c r="C89" s="13"/>
      <c r="D89" s="11"/>
      <c r="E89" s="14"/>
      <c r="F89" s="14"/>
      <c r="G89" s="16">
        <f>SUM(H89:N89)</f>
        <v>0</v>
      </c>
      <c r="H89" s="17"/>
      <c r="I89" s="18"/>
      <c r="J89" s="18"/>
      <c r="K89" s="18"/>
      <c r="L89" s="18"/>
      <c r="M89" s="18"/>
      <c r="N89" s="18"/>
      <c r="O89" s="17"/>
      <c r="P89" s="20"/>
      <c r="Q89" s="17"/>
      <c r="R89" s="20"/>
      <c r="S89" s="17"/>
      <c r="T89" s="67"/>
      <c r="U89" s="17"/>
      <c r="V89" s="20"/>
      <c r="W89" s="17"/>
      <c r="X89" s="20"/>
      <c r="Y89" s="17"/>
      <c r="Z89" s="20"/>
      <c r="AA89" s="123"/>
      <c r="AB89" s="106"/>
      <c r="AC89" s="106"/>
      <c r="AD89" s="106"/>
      <c r="AE89" s="106"/>
    </row>
    <row r="90" spans="1:31" ht="17.100000000000001" customHeight="1" x14ac:dyDescent="0.2">
      <c r="A90" s="11"/>
      <c r="B90" s="12"/>
      <c r="C90" s="13"/>
      <c r="D90" s="11"/>
      <c r="E90" s="14"/>
      <c r="F90" s="14"/>
      <c r="G90" s="16">
        <f>SUM(H90:N90)</f>
        <v>0</v>
      </c>
      <c r="H90" s="17"/>
      <c r="I90" s="18"/>
      <c r="J90" s="18"/>
      <c r="K90" s="18"/>
      <c r="L90" s="18"/>
      <c r="M90" s="18"/>
      <c r="N90" s="18"/>
      <c r="O90" s="17"/>
      <c r="P90" s="20"/>
      <c r="Q90" s="17"/>
      <c r="R90" s="20"/>
      <c r="S90" s="17"/>
      <c r="T90" s="67"/>
      <c r="U90" s="17"/>
      <c r="V90" s="20"/>
      <c r="W90" s="17"/>
      <c r="X90" s="20"/>
      <c r="Y90" s="17"/>
      <c r="Z90" s="20"/>
      <c r="AA90" s="123"/>
      <c r="AB90" s="106"/>
      <c r="AC90" s="106"/>
      <c r="AD90" s="106"/>
      <c r="AE90" s="106"/>
    </row>
    <row r="91" spans="1:31" ht="17.100000000000001" customHeight="1" x14ac:dyDescent="0.2">
      <c r="A91" s="11"/>
      <c r="B91" s="12"/>
      <c r="C91" s="13"/>
      <c r="D91" s="11"/>
      <c r="E91" s="14"/>
      <c r="F91" s="14"/>
      <c r="G91" s="16">
        <f>SUM(H91:N91)</f>
        <v>0</v>
      </c>
      <c r="H91" s="17"/>
      <c r="I91" s="18"/>
      <c r="J91" s="18"/>
      <c r="K91" s="18"/>
      <c r="L91" s="18"/>
      <c r="M91" s="18"/>
      <c r="N91" s="18"/>
      <c r="O91" s="17"/>
      <c r="P91" s="20"/>
      <c r="Q91" s="17"/>
      <c r="R91" s="20"/>
      <c r="S91" s="17"/>
      <c r="T91" s="67"/>
      <c r="U91" s="17"/>
      <c r="V91" s="20"/>
      <c r="W91" s="17"/>
      <c r="X91" s="20"/>
      <c r="Y91" s="17"/>
      <c r="Z91" s="20"/>
      <c r="AA91" s="123"/>
      <c r="AB91" s="106"/>
      <c r="AC91" s="106"/>
      <c r="AD91" s="106"/>
      <c r="AE91" s="106"/>
    </row>
    <row r="92" spans="1:31" ht="17.100000000000001" customHeight="1" thickBot="1" x14ac:dyDescent="0.25">
      <c r="A92" s="46"/>
      <c r="B92" s="12"/>
      <c r="C92" s="13"/>
      <c r="D92" s="11"/>
      <c r="E92" s="14"/>
      <c r="F92" s="14"/>
      <c r="G92" s="16">
        <f>SUM(H92:N92)</f>
        <v>0</v>
      </c>
      <c r="H92" s="17"/>
      <c r="I92" s="18"/>
      <c r="J92" s="18"/>
      <c r="K92" s="18"/>
      <c r="L92" s="18"/>
      <c r="M92" s="18"/>
      <c r="N92" s="18"/>
      <c r="O92" s="17"/>
      <c r="P92" s="20"/>
      <c r="Q92" s="17"/>
      <c r="R92" s="20"/>
      <c r="S92" s="17"/>
      <c r="T92" s="67"/>
      <c r="U92" s="17"/>
      <c r="V92" s="20"/>
      <c r="W92" s="17"/>
      <c r="X92" s="20"/>
      <c r="Y92" s="17"/>
      <c r="Z92" s="20"/>
      <c r="AA92" s="124"/>
      <c r="AB92" s="107"/>
      <c r="AC92" s="107"/>
      <c r="AD92" s="107"/>
      <c r="AE92" s="107"/>
    </row>
    <row r="93" spans="1:31" s="77" customFormat="1" ht="17.100000000000001" customHeight="1" thickTop="1" thickBot="1" x14ac:dyDescent="0.25">
      <c r="A93" s="239" t="s">
        <v>11</v>
      </c>
      <c r="B93" s="235"/>
      <c r="C93" s="31"/>
      <c r="D93" s="32">
        <f>SUM(D88:D92)</f>
        <v>0</v>
      </c>
      <c r="E93" s="33"/>
      <c r="F93" s="33"/>
      <c r="G93" s="32">
        <f>SUM(G88:G92)</f>
        <v>0</v>
      </c>
      <c r="H93" s="34">
        <f t="shared" ref="H93:AE93" si="13">SUM(H88:H92)</f>
        <v>0</v>
      </c>
      <c r="I93" s="35">
        <f t="shared" si="13"/>
        <v>0</v>
      </c>
      <c r="J93" s="35">
        <f t="shared" si="13"/>
        <v>0</v>
      </c>
      <c r="K93" s="35">
        <f t="shared" si="13"/>
        <v>0</v>
      </c>
      <c r="L93" s="35">
        <f t="shared" si="13"/>
        <v>0</v>
      </c>
      <c r="M93" s="35">
        <f t="shared" si="13"/>
        <v>0</v>
      </c>
      <c r="N93" s="35">
        <f t="shared" si="13"/>
        <v>0</v>
      </c>
      <c r="O93" s="34">
        <f t="shared" si="13"/>
        <v>0</v>
      </c>
      <c r="P93" s="36">
        <f t="shared" si="13"/>
        <v>0</v>
      </c>
      <c r="Q93" s="34">
        <f t="shared" si="13"/>
        <v>0</v>
      </c>
      <c r="R93" s="36">
        <f t="shared" si="13"/>
        <v>0</v>
      </c>
      <c r="S93" s="34">
        <f t="shared" si="13"/>
        <v>0</v>
      </c>
      <c r="T93" s="36">
        <f t="shared" si="13"/>
        <v>0</v>
      </c>
      <c r="U93" s="34">
        <f t="shared" si="13"/>
        <v>0</v>
      </c>
      <c r="V93" s="36">
        <f t="shared" si="13"/>
        <v>0</v>
      </c>
      <c r="W93" s="34">
        <f t="shared" si="13"/>
        <v>0</v>
      </c>
      <c r="X93" s="36">
        <f t="shared" si="13"/>
        <v>0</v>
      </c>
      <c r="Y93" s="34">
        <f t="shared" si="13"/>
        <v>0</v>
      </c>
      <c r="Z93" s="36">
        <f t="shared" si="13"/>
        <v>0</v>
      </c>
      <c r="AA93" s="36">
        <f t="shared" si="13"/>
        <v>0</v>
      </c>
      <c r="AB93" s="36">
        <f t="shared" si="13"/>
        <v>0</v>
      </c>
      <c r="AC93" s="36">
        <f t="shared" si="13"/>
        <v>0</v>
      </c>
      <c r="AD93" s="36">
        <f t="shared" si="13"/>
        <v>0</v>
      </c>
      <c r="AE93" s="36">
        <f t="shared" si="13"/>
        <v>0</v>
      </c>
    </row>
    <row r="94" spans="1:31" ht="17.100000000000001" customHeight="1" thickTop="1" thickBot="1" x14ac:dyDescent="0.25">
      <c r="A94" s="224" t="s">
        <v>34</v>
      </c>
      <c r="B94" s="225"/>
      <c r="C94" s="225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W94" s="225"/>
      <c r="X94" s="225"/>
      <c r="Y94" s="225"/>
      <c r="Z94" s="225"/>
      <c r="AA94" s="225"/>
      <c r="AB94" s="225"/>
      <c r="AC94" s="225"/>
      <c r="AD94" s="225"/>
      <c r="AE94" s="226"/>
    </row>
    <row r="95" spans="1:31" ht="17.100000000000001" customHeight="1" thickTop="1" thickBot="1" x14ac:dyDescent="0.25">
      <c r="A95" s="130"/>
      <c r="B95" s="131" t="s">
        <v>19</v>
      </c>
      <c r="C95" s="132"/>
      <c r="D95" s="68"/>
      <c r="E95" s="133"/>
      <c r="F95" s="134"/>
      <c r="G95" s="135"/>
      <c r="H95" s="136"/>
      <c r="I95" s="137"/>
      <c r="J95" s="137"/>
      <c r="K95" s="137"/>
      <c r="L95" s="137"/>
      <c r="M95" s="137"/>
      <c r="N95" s="138"/>
      <c r="O95" s="136"/>
      <c r="P95" s="138"/>
      <c r="Q95" s="139"/>
      <c r="R95" s="140"/>
      <c r="S95" s="136"/>
      <c r="T95" s="138"/>
      <c r="U95" s="139"/>
      <c r="V95" s="140"/>
      <c r="W95" s="136"/>
      <c r="X95" s="138"/>
      <c r="Y95" s="139"/>
      <c r="Z95" s="138"/>
      <c r="AA95" s="126"/>
      <c r="AB95" s="110"/>
      <c r="AC95" s="110"/>
      <c r="AD95" s="110"/>
      <c r="AE95" s="110"/>
    </row>
    <row r="96" spans="1:31" s="71" customFormat="1" ht="17.100000000000001" customHeight="1" thickTop="1" thickBot="1" x14ac:dyDescent="0.25">
      <c r="A96" s="262" t="s">
        <v>14</v>
      </c>
      <c r="B96" s="263"/>
      <c r="C96" s="146"/>
      <c r="D96" s="141">
        <f>D13+D20+D27+D34+D41+D48+D56+D63+D71+D78+D86+D93+D95</f>
        <v>0</v>
      </c>
      <c r="E96" s="264">
        <f>E95+E41+E34+E27+E20+E13+E63+E71+E78+E86+E93</f>
        <v>0</v>
      </c>
      <c r="F96" s="265"/>
      <c r="G96" s="141">
        <f>G13+G20+G27+G34+G41+G48+G56+G63+G71+G78+G86+G93+G95</f>
        <v>0</v>
      </c>
      <c r="H96" s="141">
        <f t="shared" ref="H96:AE96" si="14">H13+H20+H27+H34+H41+H48+H56+H63+H71+H78+H86+H93+H95</f>
        <v>0</v>
      </c>
      <c r="I96" s="141">
        <f t="shared" si="14"/>
        <v>0</v>
      </c>
      <c r="J96" s="141">
        <f t="shared" si="14"/>
        <v>0</v>
      </c>
      <c r="K96" s="141">
        <f t="shared" si="14"/>
        <v>0</v>
      </c>
      <c r="L96" s="141">
        <f t="shared" si="14"/>
        <v>0</v>
      </c>
      <c r="M96" s="141">
        <f t="shared" si="14"/>
        <v>0</v>
      </c>
      <c r="N96" s="141">
        <f t="shared" si="14"/>
        <v>0</v>
      </c>
      <c r="O96" s="141">
        <f t="shared" si="14"/>
        <v>0</v>
      </c>
      <c r="P96" s="141">
        <f t="shared" si="14"/>
        <v>0</v>
      </c>
      <c r="Q96" s="141">
        <f t="shared" si="14"/>
        <v>0</v>
      </c>
      <c r="R96" s="141">
        <f t="shared" si="14"/>
        <v>0</v>
      </c>
      <c r="S96" s="141">
        <f t="shared" si="14"/>
        <v>0</v>
      </c>
      <c r="T96" s="141">
        <f t="shared" si="14"/>
        <v>0</v>
      </c>
      <c r="U96" s="141">
        <f t="shared" si="14"/>
        <v>0</v>
      </c>
      <c r="V96" s="141">
        <f t="shared" si="14"/>
        <v>0</v>
      </c>
      <c r="W96" s="141">
        <f t="shared" si="14"/>
        <v>0</v>
      </c>
      <c r="X96" s="141">
        <f t="shared" si="14"/>
        <v>0</v>
      </c>
      <c r="Y96" s="141">
        <f t="shared" si="14"/>
        <v>0</v>
      </c>
      <c r="Z96" s="141">
        <f t="shared" si="14"/>
        <v>0</v>
      </c>
      <c r="AA96" s="141">
        <f t="shared" si="14"/>
        <v>0</v>
      </c>
      <c r="AB96" s="141">
        <f t="shared" si="14"/>
        <v>0</v>
      </c>
      <c r="AC96" s="141">
        <f t="shared" si="14"/>
        <v>0</v>
      </c>
      <c r="AD96" s="141">
        <f t="shared" si="14"/>
        <v>0</v>
      </c>
      <c r="AE96" s="141">
        <f t="shared" si="14"/>
        <v>0</v>
      </c>
    </row>
    <row r="97" spans="1:31" ht="17.100000000000001" customHeight="1" thickTop="1" x14ac:dyDescent="0.2">
      <c r="A97" s="268"/>
      <c r="B97" s="268"/>
      <c r="C97" s="268"/>
      <c r="D97" s="268"/>
      <c r="E97" s="268"/>
      <c r="F97" s="268"/>
      <c r="G97" s="268"/>
      <c r="H97" s="268"/>
      <c r="I97" s="268"/>
      <c r="J97" s="268"/>
      <c r="K97" s="268"/>
      <c r="L97" s="268"/>
      <c r="M97" s="268"/>
      <c r="N97" s="268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E97" s="142"/>
    </row>
    <row r="98" spans="1:31" ht="12.95" customHeight="1" thickBot="1" x14ac:dyDescent="0.25">
      <c r="A98" s="149"/>
      <c r="B98" s="149"/>
      <c r="C98" s="150"/>
      <c r="D98" s="149"/>
      <c r="E98" s="149" t="s">
        <v>16</v>
      </c>
      <c r="F98" s="151"/>
      <c r="G98" s="152">
        <f>SUM(O96:Z96)</f>
        <v>0</v>
      </c>
      <c r="H98" s="151"/>
      <c r="I98" s="151"/>
      <c r="J98" s="151"/>
      <c r="K98" s="151"/>
      <c r="L98" s="151"/>
      <c r="M98" s="151"/>
      <c r="N98" s="151"/>
      <c r="O98" s="267"/>
      <c r="P98" s="267"/>
      <c r="Q98" s="267"/>
      <c r="R98" s="267"/>
      <c r="S98" s="267"/>
      <c r="T98" s="267"/>
      <c r="U98" s="267"/>
      <c r="V98" s="267"/>
      <c r="W98" s="267"/>
      <c r="X98" s="267"/>
      <c r="Y98" s="267"/>
      <c r="Z98" s="267"/>
      <c r="AA98" s="153"/>
      <c r="AB98" s="153"/>
      <c r="AC98" s="153"/>
      <c r="AD98" s="153"/>
      <c r="AE98" s="154"/>
    </row>
    <row r="99" spans="1:31" ht="13.5" customHeight="1" thickTop="1" thickBot="1" x14ac:dyDescent="0.25">
      <c r="A99" s="149"/>
      <c r="B99" s="149"/>
      <c r="C99" s="150"/>
      <c r="D99" s="149"/>
      <c r="E99" s="149" t="s">
        <v>17</v>
      </c>
      <c r="F99" s="149"/>
      <c r="G99" s="152">
        <f>SUM(H96:N96)</f>
        <v>0</v>
      </c>
      <c r="H99" s="149"/>
      <c r="I99" s="151"/>
      <c r="J99" s="259" t="s">
        <v>13</v>
      </c>
      <c r="K99" s="259"/>
      <c r="L99" s="259"/>
      <c r="M99" s="259"/>
      <c r="N99" s="260"/>
      <c r="O99" s="155">
        <f>COUNTIF($E8:$E97,1)</f>
        <v>0</v>
      </c>
      <c r="P99" s="156">
        <f>COUNTIF($F8:$F97,1)</f>
        <v>0</v>
      </c>
      <c r="Q99" s="155">
        <f>COUNTIF($E8:$E97,2)</f>
        <v>0</v>
      </c>
      <c r="R99" s="156">
        <f>COUNTIF($F8:$F97,2)</f>
        <v>0</v>
      </c>
      <c r="S99" s="155">
        <f>COUNTIF($E8:$E97,3)</f>
        <v>0</v>
      </c>
      <c r="T99" s="156">
        <f>COUNTIF($F8:$F97,3)</f>
        <v>0</v>
      </c>
      <c r="U99" s="155">
        <f>COUNTIF($E8:$E97,4)</f>
        <v>0</v>
      </c>
      <c r="V99" s="156">
        <f>COUNTIF($F8:$F97,4)</f>
        <v>0</v>
      </c>
      <c r="W99" s="155">
        <f>COUNTIF($E8:$E97,5)</f>
        <v>0</v>
      </c>
      <c r="X99" s="156">
        <f>COUNTIF($F8:$F97,5)</f>
        <v>0</v>
      </c>
      <c r="Y99" s="155">
        <f>COUNTIF($E8:$E97,6)</f>
        <v>0</v>
      </c>
      <c r="Z99" s="156">
        <f>COUNTIF($F8:$F97,6)</f>
        <v>0</v>
      </c>
      <c r="AA99" s="153"/>
      <c r="AB99" s="153"/>
      <c r="AC99" s="153"/>
      <c r="AD99" s="153"/>
      <c r="AE99" s="154"/>
    </row>
    <row r="100" spans="1:31" ht="12.95" customHeight="1" thickTop="1" x14ac:dyDescent="0.2">
      <c r="A100" s="151"/>
      <c r="B100" s="151"/>
      <c r="C100" s="157"/>
      <c r="D100" s="151"/>
      <c r="E100" s="151"/>
      <c r="F100" s="151"/>
      <c r="G100" s="158" t="str">
        <f>IF(G98=G99,"","BŁĄD !!! SPRAWDŹ WIERSZ OGÓŁEM")</f>
        <v/>
      </c>
      <c r="H100" s="151"/>
      <c r="I100" s="151"/>
      <c r="J100" s="151"/>
      <c r="K100" s="151"/>
      <c r="L100" s="151"/>
      <c r="M100" s="151"/>
      <c r="N100" s="151"/>
      <c r="O100" s="151" t="str">
        <f>IF(O99&gt;8,"za dużo E","")</f>
        <v/>
      </c>
      <c r="P100" s="151"/>
      <c r="Q100" s="151" t="str">
        <f>IF(Q99&gt;8,"za dużo E","")</f>
        <v/>
      </c>
      <c r="R100" s="151"/>
      <c r="S100" s="151" t="str">
        <f>IF(S99&gt;8,"za dużo E","")</f>
        <v/>
      </c>
      <c r="T100" s="151"/>
      <c r="U100" s="151" t="str">
        <f>IF(U99&gt;8,"za dużo E","")</f>
        <v/>
      </c>
      <c r="V100" s="151"/>
      <c r="W100" s="151" t="str">
        <f>IF(W99&gt;8,"za dużo E","")</f>
        <v/>
      </c>
      <c r="X100" s="151"/>
      <c r="Y100" s="151" t="str">
        <f>IF(Y99&gt;8,"za dużo E","")</f>
        <v/>
      </c>
      <c r="Z100" s="151"/>
      <c r="AA100" s="153"/>
      <c r="AB100" s="153"/>
      <c r="AC100" s="153"/>
      <c r="AD100" s="153"/>
      <c r="AE100" s="154"/>
    </row>
    <row r="101" spans="1:31" ht="17.100000000000001" customHeight="1" x14ac:dyDescent="0.2">
      <c r="A101" s="269" t="s">
        <v>57</v>
      </c>
      <c r="B101" s="270"/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1"/>
    </row>
    <row r="102" spans="1:31" ht="17.100000000000001" customHeight="1" x14ac:dyDescent="0.2">
      <c r="A102" s="272"/>
      <c r="B102" s="273"/>
      <c r="C102" s="273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273"/>
      <c r="X102" s="273"/>
      <c r="Y102" s="273"/>
      <c r="Z102" s="273"/>
      <c r="AA102" s="273"/>
      <c r="AB102" s="273"/>
      <c r="AC102" s="273"/>
      <c r="AD102" s="273"/>
      <c r="AE102" s="274"/>
    </row>
    <row r="103" spans="1:31" ht="17.100000000000001" customHeight="1" x14ac:dyDescent="0.2">
      <c r="A103" s="236" t="s">
        <v>47</v>
      </c>
      <c r="B103" s="237"/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/>
      <c r="O103" s="237"/>
      <c r="P103" s="237"/>
      <c r="Q103" s="237"/>
      <c r="R103" s="237"/>
      <c r="S103" s="237"/>
      <c r="T103" s="237"/>
      <c r="U103" s="231"/>
      <c r="V103" s="231"/>
      <c r="W103" s="231"/>
      <c r="X103" s="231"/>
      <c r="Y103" s="231"/>
      <c r="Z103" s="231"/>
      <c r="AA103" s="231"/>
      <c r="AB103" s="231"/>
      <c r="AC103" s="231"/>
      <c r="AD103" s="231"/>
      <c r="AE103" s="231"/>
    </row>
    <row r="104" spans="1:31" ht="14.25" customHeight="1" x14ac:dyDescent="0.2">
      <c r="A104" s="237"/>
      <c r="B104" s="237"/>
      <c r="C104" s="237"/>
      <c r="D104" s="237"/>
      <c r="E104" s="237"/>
      <c r="F104" s="237"/>
      <c r="G104" s="237"/>
      <c r="H104" s="237"/>
      <c r="I104" s="237"/>
      <c r="J104" s="237"/>
      <c r="K104" s="237"/>
      <c r="L104" s="237"/>
      <c r="M104" s="237"/>
      <c r="N104" s="237"/>
      <c r="O104" s="237"/>
      <c r="P104" s="237"/>
      <c r="Q104" s="237"/>
      <c r="R104" s="237"/>
      <c r="S104" s="237"/>
      <c r="T104" s="237"/>
      <c r="U104" s="231"/>
      <c r="V104" s="231"/>
      <c r="W104" s="231"/>
      <c r="X104" s="231"/>
      <c r="Y104" s="231"/>
      <c r="Z104" s="231"/>
      <c r="AA104" s="231"/>
      <c r="AB104" s="231"/>
      <c r="AC104" s="231"/>
      <c r="AD104" s="231"/>
      <c r="AE104" s="231"/>
    </row>
    <row r="105" spans="1:31" ht="30.75" customHeight="1" x14ac:dyDescent="0.2">
      <c r="A105" s="236" t="s">
        <v>58</v>
      </c>
      <c r="B105" s="236"/>
      <c r="C105" s="236"/>
      <c r="D105" s="236"/>
      <c r="E105" s="236"/>
      <c r="F105" s="236"/>
      <c r="G105" s="236"/>
      <c r="H105" s="236"/>
      <c r="I105" s="236"/>
      <c r="J105" s="236"/>
      <c r="K105" s="236"/>
      <c r="L105" s="236"/>
      <c r="M105" s="236"/>
      <c r="N105" s="236"/>
      <c r="O105" s="236"/>
      <c r="P105" s="236"/>
      <c r="Q105" s="236"/>
      <c r="R105" s="236"/>
      <c r="S105" s="236"/>
      <c r="T105" s="236"/>
      <c r="U105" s="236"/>
      <c r="V105" s="236"/>
      <c r="W105" s="236"/>
      <c r="X105" s="236"/>
      <c r="Y105" s="236"/>
      <c r="Z105" s="236"/>
      <c r="AA105" s="231" t="e">
        <f>(AA96/D96)*100</f>
        <v>#DIV/0!</v>
      </c>
      <c r="AB105" s="231"/>
      <c r="AC105" s="231"/>
      <c r="AD105" s="231"/>
      <c r="AE105" s="231"/>
    </row>
    <row r="106" spans="1:31" ht="28.5" customHeight="1" x14ac:dyDescent="0.2">
      <c r="A106" s="236" t="s">
        <v>48</v>
      </c>
      <c r="B106" s="236"/>
      <c r="C106" s="236"/>
      <c r="D106" s="236"/>
      <c r="E106" s="236"/>
      <c r="F106" s="236"/>
      <c r="G106" s="236"/>
      <c r="H106" s="236"/>
      <c r="I106" s="236"/>
      <c r="J106" s="236"/>
      <c r="K106" s="236"/>
      <c r="L106" s="236"/>
      <c r="M106" s="236"/>
      <c r="N106" s="236"/>
      <c r="O106" s="236"/>
      <c r="P106" s="236"/>
      <c r="Q106" s="236"/>
      <c r="R106" s="236"/>
      <c r="S106" s="236"/>
      <c r="T106" s="236"/>
      <c r="U106" s="236"/>
      <c r="V106" s="236"/>
      <c r="W106" s="236"/>
      <c r="X106" s="236"/>
      <c r="Y106" s="236"/>
      <c r="Z106" s="236"/>
      <c r="AA106" s="231" t="e">
        <f>(AB96/D96)*100</f>
        <v>#DIV/0!</v>
      </c>
      <c r="AB106" s="231"/>
      <c r="AC106" s="231"/>
      <c r="AD106" s="231"/>
      <c r="AE106" s="231"/>
    </row>
    <row r="107" spans="1:31" ht="17.100000000000001" customHeight="1" x14ac:dyDescent="0.2">
      <c r="A107" s="230" t="s">
        <v>52</v>
      </c>
      <c r="B107" s="230"/>
      <c r="C107" s="230"/>
      <c r="D107" s="230"/>
      <c r="E107" s="230"/>
      <c r="F107" s="230"/>
      <c r="G107" s="230"/>
      <c r="H107" s="230"/>
      <c r="I107" s="230"/>
      <c r="J107" s="230"/>
      <c r="K107" s="230"/>
      <c r="L107" s="230"/>
      <c r="M107" s="230"/>
      <c r="N107" s="230"/>
      <c r="O107" s="230"/>
      <c r="P107" s="230"/>
      <c r="Q107" s="230"/>
      <c r="R107" s="230"/>
      <c r="S107" s="230"/>
      <c r="T107" s="230"/>
      <c r="U107" s="230"/>
      <c r="V107" s="230"/>
      <c r="W107" s="230"/>
      <c r="X107" s="230"/>
      <c r="Y107" s="230"/>
      <c r="Z107" s="230"/>
      <c r="AA107" s="217" t="e">
        <f>AD96*100/D96</f>
        <v>#DIV/0!</v>
      </c>
      <c r="AB107" s="217"/>
      <c r="AC107" s="217"/>
      <c r="AD107" s="217"/>
      <c r="AE107" s="217"/>
    </row>
    <row r="108" spans="1:31" ht="30.75" customHeight="1" x14ac:dyDescent="0.2">
      <c r="A108" s="230"/>
      <c r="B108" s="230"/>
      <c r="C108" s="230"/>
      <c r="D108" s="230"/>
      <c r="E108" s="230"/>
      <c r="F108" s="230"/>
      <c r="G108" s="230"/>
      <c r="H108" s="230"/>
      <c r="I108" s="230"/>
      <c r="J108" s="230"/>
      <c r="K108" s="230"/>
      <c r="L108" s="230"/>
      <c r="M108" s="230"/>
      <c r="N108" s="230"/>
      <c r="O108" s="230"/>
      <c r="P108" s="230"/>
      <c r="Q108" s="230"/>
      <c r="R108" s="230"/>
      <c r="S108" s="230"/>
      <c r="T108" s="230"/>
      <c r="U108" s="230"/>
      <c r="V108" s="230"/>
      <c r="W108" s="230"/>
      <c r="X108" s="230"/>
      <c r="Y108" s="230"/>
      <c r="Z108" s="230"/>
      <c r="AA108" s="217"/>
      <c r="AB108" s="217"/>
      <c r="AC108" s="217"/>
      <c r="AD108" s="217"/>
      <c r="AE108" s="217"/>
    </row>
    <row r="109" spans="1:31" ht="17.100000000000001" customHeight="1" x14ac:dyDescent="0.2">
      <c r="A109" s="230" t="s">
        <v>49</v>
      </c>
      <c r="B109" s="238"/>
      <c r="C109" s="238"/>
      <c r="D109" s="238"/>
      <c r="E109" s="238"/>
      <c r="F109" s="238"/>
      <c r="G109" s="238"/>
      <c r="H109" s="238"/>
      <c r="I109" s="238"/>
      <c r="J109" s="238"/>
      <c r="K109" s="238"/>
      <c r="L109" s="238"/>
      <c r="M109" s="238"/>
      <c r="N109" s="238"/>
      <c r="O109" s="238"/>
      <c r="P109" s="238"/>
      <c r="Q109" s="238"/>
      <c r="R109" s="238"/>
      <c r="S109" s="238"/>
      <c r="T109" s="238"/>
      <c r="U109" s="238"/>
      <c r="V109" s="238"/>
      <c r="W109" s="238"/>
      <c r="X109" s="238"/>
      <c r="Y109" s="238"/>
      <c r="Z109" s="238"/>
      <c r="AA109" s="217" t="e">
        <f>AE96/D96*100</f>
        <v>#DIV/0!</v>
      </c>
      <c r="AB109" s="217"/>
      <c r="AC109" s="217"/>
      <c r="AD109" s="217"/>
      <c r="AE109" s="217"/>
    </row>
    <row r="110" spans="1:31" ht="17.100000000000001" customHeight="1" x14ac:dyDescent="0.2">
      <c r="A110" s="238"/>
      <c r="B110" s="238"/>
      <c r="C110" s="238"/>
      <c r="D110" s="238"/>
      <c r="E110" s="238"/>
      <c r="F110" s="238"/>
      <c r="G110" s="238"/>
      <c r="H110" s="238"/>
      <c r="I110" s="238"/>
      <c r="J110" s="238"/>
      <c r="K110" s="238"/>
      <c r="L110" s="238"/>
      <c r="M110" s="238"/>
      <c r="N110" s="238"/>
      <c r="O110" s="238"/>
      <c r="P110" s="238"/>
      <c r="Q110" s="238"/>
      <c r="R110" s="238"/>
      <c r="S110" s="238"/>
      <c r="T110" s="238"/>
      <c r="U110" s="238"/>
      <c r="V110" s="238"/>
      <c r="W110" s="238"/>
      <c r="X110" s="238"/>
      <c r="Y110" s="238"/>
      <c r="Z110" s="238"/>
      <c r="AA110" s="217"/>
      <c r="AB110" s="217"/>
      <c r="AC110" s="217"/>
      <c r="AD110" s="217"/>
      <c r="AE110" s="217"/>
    </row>
    <row r="111" spans="1:31" ht="17.100000000000001" customHeight="1" x14ac:dyDescent="0.2">
      <c r="G111" s="77"/>
      <c r="AA111" s="147"/>
      <c r="AB111" s="147"/>
      <c r="AC111" s="147"/>
      <c r="AD111" s="147"/>
      <c r="AE111" s="147"/>
    </row>
    <row r="112" spans="1:31" ht="17.100000000000001" customHeight="1" x14ac:dyDescent="0.2">
      <c r="G112" s="77"/>
      <c r="AA112" s="148"/>
      <c r="AB112" s="148"/>
      <c r="AC112" s="148"/>
      <c r="AD112" s="148"/>
      <c r="AE112" s="148"/>
    </row>
    <row r="113" spans="7:7" ht="17.100000000000001" customHeight="1" x14ac:dyDescent="0.2">
      <c r="G113" s="77"/>
    </row>
    <row r="114" spans="7:7" ht="17.100000000000001" customHeight="1" x14ac:dyDescent="0.2">
      <c r="G114" s="77"/>
    </row>
    <row r="115" spans="7:7" ht="17.100000000000001" customHeight="1" x14ac:dyDescent="0.2">
      <c r="G115" s="77"/>
    </row>
    <row r="116" spans="7:7" ht="17.100000000000001" customHeight="1" x14ac:dyDescent="0.2">
      <c r="G116" s="77"/>
    </row>
    <row r="117" spans="7:7" ht="17.100000000000001" customHeight="1" x14ac:dyDescent="0.2">
      <c r="G117" s="77"/>
    </row>
    <row r="118" spans="7:7" ht="17.100000000000001" customHeight="1" x14ac:dyDescent="0.2">
      <c r="G118" s="77"/>
    </row>
    <row r="119" spans="7:7" ht="17.100000000000001" customHeight="1" x14ac:dyDescent="0.2">
      <c r="G119" s="77"/>
    </row>
    <row r="120" spans="7:7" ht="17.100000000000001" customHeight="1" x14ac:dyDescent="0.2">
      <c r="G120" s="77"/>
    </row>
    <row r="121" spans="7:7" ht="17.100000000000001" customHeight="1" x14ac:dyDescent="0.2">
      <c r="G121" s="77"/>
    </row>
    <row r="122" spans="7:7" ht="17.100000000000001" customHeight="1" x14ac:dyDescent="0.2">
      <c r="G122" s="77"/>
    </row>
    <row r="123" spans="7:7" ht="17.100000000000001" customHeight="1" x14ac:dyDescent="0.2">
      <c r="G123" s="77"/>
    </row>
    <row r="124" spans="7:7" ht="17.100000000000001" customHeight="1" x14ac:dyDescent="0.2">
      <c r="G124" s="77"/>
    </row>
    <row r="125" spans="7:7" ht="17.100000000000001" customHeight="1" x14ac:dyDescent="0.2">
      <c r="G125" s="77"/>
    </row>
    <row r="126" spans="7:7" ht="17.100000000000001" customHeight="1" x14ac:dyDescent="0.2">
      <c r="G126" s="77"/>
    </row>
    <row r="127" spans="7:7" ht="17.100000000000001" customHeight="1" x14ac:dyDescent="0.2">
      <c r="G127" s="77"/>
    </row>
    <row r="128" spans="7:7" ht="17.100000000000001" customHeight="1" x14ac:dyDescent="0.2">
      <c r="G128" s="77"/>
    </row>
    <row r="129" spans="7:7" ht="17.100000000000001" customHeight="1" x14ac:dyDescent="0.2">
      <c r="G129" s="77"/>
    </row>
    <row r="130" spans="7:7" ht="17.100000000000001" customHeight="1" x14ac:dyDescent="0.2">
      <c r="G130" s="77"/>
    </row>
    <row r="131" spans="7:7" ht="17.100000000000001" customHeight="1" x14ac:dyDescent="0.2">
      <c r="G131" s="77"/>
    </row>
    <row r="132" spans="7:7" ht="17.100000000000001" customHeight="1" x14ac:dyDescent="0.2">
      <c r="G132" s="77"/>
    </row>
    <row r="133" spans="7:7" ht="17.100000000000001" customHeight="1" x14ac:dyDescent="0.2">
      <c r="G133" s="77"/>
    </row>
    <row r="134" spans="7:7" ht="17.100000000000001" customHeight="1" x14ac:dyDescent="0.2">
      <c r="G134" s="77"/>
    </row>
    <row r="135" spans="7:7" ht="17.100000000000001" customHeight="1" x14ac:dyDescent="0.2">
      <c r="G135" s="77"/>
    </row>
    <row r="136" spans="7:7" ht="17.100000000000001" customHeight="1" x14ac:dyDescent="0.2">
      <c r="G136" s="77"/>
    </row>
    <row r="137" spans="7:7" ht="17.100000000000001" customHeight="1" x14ac:dyDescent="0.2">
      <c r="G137" s="77"/>
    </row>
    <row r="138" spans="7:7" ht="17.100000000000001" customHeight="1" x14ac:dyDescent="0.2">
      <c r="G138" s="77"/>
    </row>
    <row r="139" spans="7:7" ht="17.100000000000001" customHeight="1" x14ac:dyDescent="0.2">
      <c r="G139" s="77"/>
    </row>
    <row r="140" spans="7:7" ht="17.100000000000001" customHeight="1" x14ac:dyDescent="0.2">
      <c r="G140" s="77"/>
    </row>
    <row r="141" spans="7:7" ht="17.100000000000001" customHeight="1" x14ac:dyDescent="0.2">
      <c r="G141" s="77"/>
    </row>
    <row r="142" spans="7:7" ht="17.100000000000001" customHeight="1" x14ac:dyDescent="0.2">
      <c r="G142" s="77"/>
    </row>
    <row r="143" spans="7:7" ht="17.100000000000001" customHeight="1" x14ac:dyDescent="0.2">
      <c r="G143" s="77"/>
    </row>
    <row r="144" spans="7:7" ht="17.100000000000001" customHeight="1" x14ac:dyDescent="0.2">
      <c r="G144" s="77"/>
    </row>
    <row r="145" spans="7:7" ht="17.100000000000001" customHeight="1" x14ac:dyDescent="0.2">
      <c r="G145" s="77"/>
    </row>
    <row r="146" spans="7:7" ht="17.100000000000001" customHeight="1" x14ac:dyDescent="0.2">
      <c r="G146" s="77"/>
    </row>
    <row r="147" spans="7:7" ht="17.100000000000001" customHeight="1" x14ac:dyDescent="0.2">
      <c r="G147" s="77"/>
    </row>
    <row r="148" spans="7:7" ht="17.100000000000001" customHeight="1" x14ac:dyDescent="0.2">
      <c r="G148" s="77"/>
    </row>
    <row r="149" spans="7:7" ht="17.100000000000001" customHeight="1" x14ac:dyDescent="0.2">
      <c r="G149" s="77"/>
    </row>
    <row r="150" spans="7:7" ht="17.100000000000001" customHeight="1" x14ac:dyDescent="0.2">
      <c r="G150" s="77"/>
    </row>
    <row r="151" spans="7:7" ht="17.100000000000001" customHeight="1" x14ac:dyDescent="0.2">
      <c r="G151" s="77"/>
    </row>
    <row r="152" spans="7:7" ht="17.100000000000001" customHeight="1" x14ac:dyDescent="0.2">
      <c r="G152" s="77"/>
    </row>
    <row r="153" spans="7:7" ht="17.100000000000001" customHeight="1" x14ac:dyDescent="0.2">
      <c r="G153" s="77"/>
    </row>
    <row r="154" spans="7:7" ht="17.100000000000001" customHeight="1" x14ac:dyDescent="0.2">
      <c r="G154" s="77"/>
    </row>
    <row r="155" spans="7:7" ht="17.100000000000001" customHeight="1" x14ac:dyDescent="0.2">
      <c r="G155" s="77"/>
    </row>
    <row r="156" spans="7:7" ht="17.100000000000001" customHeight="1" x14ac:dyDescent="0.2">
      <c r="G156" s="77"/>
    </row>
    <row r="157" spans="7:7" ht="17.100000000000001" customHeight="1" x14ac:dyDescent="0.2">
      <c r="G157" s="77"/>
    </row>
    <row r="158" spans="7:7" ht="17.100000000000001" customHeight="1" x14ac:dyDescent="0.2">
      <c r="G158" s="77"/>
    </row>
    <row r="159" spans="7:7" ht="17.100000000000001" customHeight="1" x14ac:dyDescent="0.2">
      <c r="G159" s="77"/>
    </row>
    <row r="160" spans="7:7" ht="17.100000000000001" customHeight="1" x14ac:dyDescent="0.2">
      <c r="G160" s="77"/>
    </row>
    <row r="161" spans="7:7" ht="17.100000000000001" customHeight="1" x14ac:dyDescent="0.2">
      <c r="G161" s="77"/>
    </row>
    <row r="162" spans="7:7" ht="17.100000000000001" customHeight="1" x14ac:dyDescent="0.2">
      <c r="G162" s="77"/>
    </row>
    <row r="163" spans="7:7" ht="17.100000000000001" customHeight="1" x14ac:dyDescent="0.2">
      <c r="G163" s="77"/>
    </row>
    <row r="164" spans="7:7" ht="17.100000000000001" customHeight="1" x14ac:dyDescent="0.2">
      <c r="G164" s="77"/>
    </row>
    <row r="165" spans="7:7" ht="17.100000000000001" customHeight="1" x14ac:dyDescent="0.2">
      <c r="G165" s="77"/>
    </row>
    <row r="166" spans="7:7" ht="17.100000000000001" customHeight="1" x14ac:dyDescent="0.2">
      <c r="G166" s="77"/>
    </row>
    <row r="167" spans="7:7" x14ac:dyDescent="0.2">
      <c r="G167" s="77"/>
    </row>
    <row r="168" spans="7:7" x14ac:dyDescent="0.2">
      <c r="G168" s="77"/>
    </row>
    <row r="169" spans="7:7" x14ac:dyDescent="0.2">
      <c r="G169" s="77"/>
    </row>
    <row r="170" spans="7:7" x14ac:dyDescent="0.2">
      <c r="G170" s="77"/>
    </row>
    <row r="171" spans="7:7" x14ac:dyDescent="0.2">
      <c r="G171" s="77"/>
    </row>
    <row r="172" spans="7:7" x14ac:dyDescent="0.2">
      <c r="G172" s="77"/>
    </row>
    <row r="173" spans="7:7" x14ac:dyDescent="0.2">
      <c r="G173" s="77"/>
    </row>
    <row r="174" spans="7:7" x14ac:dyDescent="0.2">
      <c r="G174" s="77"/>
    </row>
    <row r="175" spans="7:7" x14ac:dyDescent="0.2">
      <c r="G175" s="77"/>
    </row>
    <row r="176" spans="7:7" x14ac:dyDescent="0.2">
      <c r="G176" s="77"/>
    </row>
    <row r="177" spans="7:7" x14ac:dyDescent="0.2">
      <c r="G177" s="77"/>
    </row>
    <row r="178" spans="7:7" x14ac:dyDescent="0.2">
      <c r="G178" s="77"/>
    </row>
    <row r="179" spans="7:7" x14ac:dyDescent="0.2">
      <c r="G179" s="77"/>
    </row>
    <row r="180" spans="7:7" x14ac:dyDescent="0.2">
      <c r="G180" s="77"/>
    </row>
    <row r="181" spans="7:7" x14ac:dyDescent="0.2">
      <c r="G181" s="77"/>
    </row>
    <row r="182" spans="7:7" x14ac:dyDescent="0.2">
      <c r="G182" s="77"/>
    </row>
    <row r="183" spans="7:7" x14ac:dyDescent="0.2">
      <c r="G183" s="77"/>
    </row>
    <row r="184" spans="7:7" x14ac:dyDescent="0.2">
      <c r="G184" s="77"/>
    </row>
    <row r="185" spans="7:7" x14ac:dyDescent="0.2">
      <c r="G185" s="77"/>
    </row>
    <row r="186" spans="7:7" x14ac:dyDescent="0.2">
      <c r="G186" s="77"/>
    </row>
    <row r="187" spans="7:7" x14ac:dyDescent="0.2">
      <c r="G187" s="77"/>
    </row>
    <row r="188" spans="7:7" x14ac:dyDescent="0.2">
      <c r="G188" s="77"/>
    </row>
    <row r="189" spans="7:7" x14ac:dyDescent="0.2">
      <c r="G189" s="77"/>
    </row>
    <row r="190" spans="7:7" x14ac:dyDescent="0.2">
      <c r="G190" s="77"/>
    </row>
    <row r="191" spans="7:7" x14ac:dyDescent="0.2">
      <c r="G191" s="77"/>
    </row>
    <row r="192" spans="7:7" x14ac:dyDescent="0.2">
      <c r="G192" s="77"/>
    </row>
    <row r="193" spans="7:7" x14ac:dyDescent="0.2">
      <c r="G193" s="77"/>
    </row>
    <row r="194" spans="7:7" x14ac:dyDescent="0.2">
      <c r="G194" s="77"/>
    </row>
    <row r="195" spans="7:7" x14ac:dyDescent="0.2">
      <c r="G195" s="77"/>
    </row>
    <row r="196" spans="7:7" x14ac:dyDescent="0.2">
      <c r="G196" s="77"/>
    </row>
    <row r="197" spans="7:7" x14ac:dyDescent="0.2">
      <c r="G197" s="77"/>
    </row>
    <row r="198" spans="7:7" x14ac:dyDescent="0.2">
      <c r="G198" s="77"/>
    </row>
    <row r="199" spans="7:7" x14ac:dyDescent="0.2">
      <c r="G199" s="77"/>
    </row>
    <row r="200" spans="7:7" x14ac:dyDescent="0.2">
      <c r="G200" s="77"/>
    </row>
    <row r="201" spans="7:7" x14ac:dyDescent="0.2">
      <c r="G201" s="77"/>
    </row>
    <row r="202" spans="7:7" x14ac:dyDescent="0.2">
      <c r="G202" s="77"/>
    </row>
    <row r="203" spans="7:7" x14ac:dyDescent="0.2">
      <c r="G203" s="77"/>
    </row>
    <row r="204" spans="7:7" x14ac:dyDescent="0.2">
      <c r="G204" s="77"/>
    </row>
    <row r="205" spans="7:7" x14ac:dyDescent="0.2">
      <c r="G205" s="77"/>
    </row>
    <row r="206" spans="7:7" x14ac:dyDescent="0.2">
      <c r="G206" s="77"/>
    </row>
    <row r="207" spans="7:7" x14ac:dyDescent="0.2">
      <c r="G207" s="77"/>
    </row>
    <row r="208" spans="7:7" x14ac:dyDescent="0.2">
      <c r="G208" s="77"/>
    </row>
    <row r="209" spans="7:7" x14ac:dyDescent="0.2">
      <c r="G209" s="77"/>
    </row>
    <row r="210" spans="7:7" x14ac:dyDescent="0.2">
      <c r="G210" s="77"/>
    </row>
    <row r="211" spans="7:7" x14ac:dyDescent="0.2">
      <c r="G211" s="77"/>
    </row>
    <row r="212" spans="7:7" x14ac:dyDescent="0.2">
      <c r="G212" s="77"/>
    </row>
    <row r="213" spans="7:7" x14ac:dyDescent="0.2">
      <c r="G213" s="77"/>
    </row>
    <row r="214" spans="7:7" x14ac:dyDescent="0.2">
      <c r="G214" s="77"/>
    </row>
    <row r="215" spans="7:7" x14ac:dyDescent="0.2">
      <c r="G215" s="77"/>
    </row>
    <row r="216" spans="7:7" x14ac:dyDescent="0.2">
      <c r="G216" s="77"/>
    </row>
    <row r="217" spans="7:7" x14ac:dyDescent="0.2">
      <c r="G217" s="77"/>
    </row>
    <row r="218" spans="7:7" x14ac:dyDescent="0.2">
      <c r="G218" s="77"/>
    </row>
    <row r="219" spans="7:7" x14ac:dyDescent="0.2">
      <c r="G219" s="77"/>
    </row>
    <row r="220" spans="7:7" x14ac:dyDescent="0.2">
      <c r="G220" s="77"/>
    </row>
    <row r="221" spans="7:7" x14ac:dyDescent="0.2">
      <c r="G221" s="77"/>
    </row>
    <row r="222" spans="7:7" x14ac:dyDescent="0.2">
      <c r="G222" s="77"/>
    </row>
    <row r="223" spans="7:7" x14ac:dyDescent="0.2">
      <c r="G223" s="77"/>
    </row>
    <row r="224" spans="7:7" x14ac:dyDescent="0.2">
      <c r="G224" s="77"/>
    </row>
    <row r="225" spans="7:7" x14ac:dyDescent="0.2">
      <c r="G225" s="77"/>
    </row>
    <row r="226" spans="7:7" x14ac:dyDescent="0.2">
      <c r="G226" s="77"/>
    </row>
    <row r="227" spans="7:7" x14ac:dyDescent="0.2">
      <c r="G227" s="77"/>
    </row>
    <row r="228" spans="7:7" x14ac:dyDescent="0.2">
      <c r="G228" s="77"/>
    </row>
    <row r="229" spans="7:7" x14ac:dyDescent="0.2">
      <c r="G229" s="77"/>
    </row>
    <row r="230" spans="7:7" x14ac:dyDescent="0.2">
      <c r="G230" s="77"/>
    </row>
    <row r="231" spans="7:7" x14ac:dyDescent="0.2">
      <c r="G231" s="77"/>
    </row>
    <row r="232" spans="7:7" x14ac:dyDescent="0.2">
      <c r="G232" s="77"/>
    </row>
    <row r="233" spans="7:7" x14ac:dyDescent="0.2">
      <c r="G233" s="77"/>
    </row>
    <row r="234" spans="7:7" x14ac:dyDescent="0.2">
      <c r="G234" s="77"/>
    </row>
    <row r="235" spans="7:7" x14ac:dyDescent="0.2">
      <c r="G235" s="77"/>
    </row>
    <row r="236" spans="7:7" x14ac:dyDescent="0.2">
      <c r="G236" s="77"/>
    </row>
    <row r="237" spans="7:7" x14ac:dyDescent="0.2">
      <c r="G237" s="77"/>
    </row>
    <row r="238" spans="7:7" x14ac:dyDescent="0.2">
      <c r="G238" s="77"/>
    </row>
    <row r="239" spans="7:7" x14ac:dyDescent="0.2">
      <c r="G239" s="77"/>
    </row>
    <row r="240" spans="7:7" x14ac:dyDescent="0.2">
      <c r="G240" s="77"/>
    </row>
    <row r="241" spans="7:7" x14ac:dyDescent="0.2">
      <c r="G241" s="77"/>
    </row>
    <row r="242" spans="7:7" x14ac:dyDescent="0.2">
      <c r="G242" s="77"/>
    </row>
    <row r="243" spans="7:7" x14ac:dyDescent="0.2">
      <c r="G243" s="77"/>
    </row>
    <row r="244" spans="7:7" x14ac:dyDescent="0.2">
      <c r="G244" s="77"/>
    </row>
    <row r="245" spans="7:7" x14ac:dyDescent="0.2">
      <c r="G245" s="77"/>
    </row>
    <row r="246" spans="7:7" x14ac:dyDescent="0.2">
      <c r="G246" s="77"/>
    </row>
    <row r="247" spans="7:7" x14ac:dyDescent="0.2">
      <c r="G247" s="77"/>
    </row>
    <row r="248" spans="7:7" x14ac:dyDescent="0.2">
      <c r="G248" s="77"/>
    </row>
    <row r="249" spans="7:7" x14ac:dyDescent="0.2">
      <c r="G249" s="77"/>
    </row>
    <row r="250" spans="7:7" x14ac:dyDescent="0.2">
      <c r="G250" s="77"/>
    </row>
    <row r="251" spans="7:7" x14ac:dyDescent="0.2">
      <c r="G251" s="77"/>
    </row>
    <row r="252" spans="7:7" x14ac:dyDescent="0.2">
      <c r="G252" s="77"/>
    </row>
    <row r="253" spans="7:7" x14ac:dyDescent="0.2">
      <c r="G253" s="77"/>
    </row>
    <row r="254" spans="7:7" x14ac:dyDescent="0.2">
      <c r="G254" s="77"/>
    </row>
    <row r="255" spans="7:7" x14ac:dyDescent="0.2">
      <c r="G255" s="77"/>
    </row>
    <row r="256" spans="7:7" x14ac:dyDescent="0.2">
      <c r="G256" s="77"/>
    </row>
    <row r="257" spans="7:7" x14ac:dyDescent="0.2">
      <c r="G257" s="77"/>
    </row>
    <row r="258" spans="7:7" x14ac:dyDescent="0.2">
      <c r="G258" s="77"/>
    </row>
    <row r="259" spans="7:7" x14ac:dyDescent="0.2">
      <c r="G259" s="77"/>
    </row>
    <row r="260" spans="7:7" x14ac:dyDescent="0.2">
      <c r="G260" s="77"/>
    </row>
    <row r="261" spans="7:7" x14ac:dyDescent="0.2">
      <c r="G261" s="77"/>
    </row>
    <row r="262" spans="7:7" x14ac:dyDescent="0.2">
      <c r="G262" s="77"/>
    </row>
    <row r="263" spans="7:7" x14ac:dyDescent="0.2">
      <c r="G263" s="77"/>
    </row>
    <row r="264" spans="7:7" x14ac:dyDescent="0.2">
      <c r="G264" s="77"/>
    </row>
  </sheetData>
  <mergeCells count="56">
    <mergeCell ref="AA107:AE108"/>
    <mergeCell ref="A93:B93"/>
    <mergeCell ref="Q98:R98"/>
    <mergeCell ref="O98:P98"/>
    <mergeCell ref="A97:N97"/>
    <mergeCell ref="U103:AE104"/>
    <mergeCell ref="A101:AE102"/>
    <mergeCell ref="W98:X98"/>
    <mergeCell ref="U98:V98"/>
    <mergeCell ref="S98:T98"/>
    <mergeCell ref="A1:I1"/>
    <mergeCell ref="G3:N4"/>
    <mergeCell ref="O3:R3"/>
    <mergeCell ref="J99:N99"/>
    <mergeCell ref="A34:B34"/>
    <mergeCell ref="A96:B96"/>
    <mergeCell ref="A41:B41"/>
    <mergeCell ref="E96:F96"/>
    <mergeCell ref="A48:B48"/>
    <mergeCell ref="A50:AE50"/>
    <mergeCell ref="A63:B63"/>
    <mergeCell ref="A94:AE94"/>
    <mergeCell ref="A49:AE49"/>
    <mergeCell ref="A57:AE57"/>
    <mergeCell ref="A56:B56"/>
    <mergeCell ref="Y98:Z98"/>
    <mergeCell ref="A42:AE42"/>
    <mergeCell ref="A27:B27"/>
    <mergeCell ref="A2:B2"/>
    <mergeCell ref="A20:B20"/>
    <mergeCell ref="A13:B13"/>
    <mergeCell ref="AA3:AE4"/>
    <mergeCell ref="W3:Z3"/>
    <mergeCell ref="Y4:Z4"/>
    <mergeCell ref="S3:V3"/>
    <mergeCell ref="A7:AE7"/>
    <mergeCell ref="A14:AE14"/>
    <mergeCell ref="A21:AE21"/>
    <mergeCell ref="A28:AE28"/>
    <mergeCell ref="A35:AE35"/>
    <mergeCell ref="AA109:AE110"/>
    <mergeCell ref="A64:AE64"/>
    <mergeCell ref="A65:AE65"/>
    <mergeCell ref="A72:AE72"/>
    <mergeCell ref="A79:AE79"/>
    <mergeCell ref="A80:AE80"/>
    <mergeCell ref="A87:AE87"/>
    <mergeCell ref="A107:Z108"/>
    <mergeCell ref="AA105:AE105"/>
    <mergeCell ref="AA106:AE106"/>
    <mergeCell ref="A78:B78"/>
    <mergeCell ref="A71:B71"/>
    <mergeCell ref="A103:T104"/>
    <mergeCell ref="A109:Z110"/>
    <mergeCell ref="A106:Z106"/>
    <mergeCell ref="A105:Z105"/>
  </mergeCells>
  <phoneticPr fontId="0" type="noConversion"/>
  <printOptions horizontalCentered="1" gridLinesSet="0"/>
  <pageMargins left="0.23622047244094491" right="0.23622047244094491" top="0.59055118110236227" bottom="0.59055118110236227" header="0.19685039370078741" footer="0"/>
  <pageSetup paperSize="9" scale="79" fitToHeight="0" orientation="landscape" cellComments="asDisplayed" r:id="rId1"/>
  <headerFooter differentFirst="1" scaleWithDoc="0" alignWithMargins="0">
    <oddHeader xml:space="preserve">&amp;C
</oddHeader>
  </headerFooter>
  <rowBreaks count="4" manualBreakCount="4">
    <brk id="27" max="30" man="1"/>
    <brk id="48" max="30" man="1"/>
    <brk id="71" max="30" man="1"/>
    <brk id="93" max="30" man="1"/>
  </rowBreaks>
  <colBreaks count="1" manualBreakCount="1">
    <brk id="31" max="10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228"/>
  <sheetViews>
    <sheetView tabSelected="1" topLeftCell="A34" zoomScaleNormal="100" zoomScaleSheetLayoutView="100" workbookViewId="0">
      <selection activeCell="C63" sqref="C63"/>
    </sheetView>
  </sheetViews>
  <sheetFormatPr defaultColWidth="9.140625" defaultRowHeight="15" x14ac:dyDescent="0.2"/>
  <cols>
    <col min="1" max="1" width="6.7109375" style="1" customWidth="1"/>
    <col min="2" max="2" width="69" style="2" customWidth="1"/>
    <col min="3" max="3" width="20" style="3" customWidth="1"/>
    <col min="4" max="4" width="6" style="3" customWidth="1"/>
    <col min="5" max="5" width="5" style="2" customWidth="1"/>
    <col min="6" max="6" width="5.28515625" style="161" customWidth="1"/>
    <col min="7" max="7" width="9.5703125" style="161" customWidth="1"/>
    <col min="8" max="8" width="6.7109375" style="161" customWidth="1"/>
    <col min="9" max="9" width="13.42578125" style="161" customWidth="1"/>
    <col min="10" max="10" width="7.5703125" style="187" customWidth="1"/>
    <col min="11" max="25" width="3.7109375" style="165" customWidth="1"/>
    <col min="26" max="26" width="3.7109375" style="93" customWidth="1"/>
    <col min="27" max="28" width="9.140625" style="93"/>
    <col min="29" max="29" width="13" style="93" customWidth="1"/>
    <col min="30" max="30" width="6" style="93" customWidth="1"/>
    <col min="31" max="31" width="9.140625" style="93"/>
    <col min="32" max="16384" width="9.140625" style="2"/>
  </cols>
  <sheetData>
    <row r="1" spans="1:31" ht="15.75" x14ac:dyDescent="0.2">
      <c r="A1" s="251" t="s">
        <v>140</v>
      </c>
      <c r="B1" s="252"/>
      <c r="C1" s="252"/>
      <c r="D1" s="252"/>
      <c r="E1" s="252"/>
      <c r="F1" s="252"/>
      <c r="G1" s="252"/>
      <c r="H1" s="252"/>
    </row>
    <row r="2" spans="1:31" ht="20.100000000000001" customHeight="1" thickBot="1" x14ac:dyDescent="0.25">
      <c r="A2" s="240" t="s">
        <v>120</v>
      </c>
      <c r="B2" s="241"/>
      <c r="C2" s="173"/>
      <c r="D2" s="172"/>
      <c r="P2" s="166"/>
      <c r="R2" s="166"/>
      <c r="T2" s="166"/>
      <c r="V2" s="166"/>
      <c r="X2" s="166"/>
      <c r="Z2" s="167"/>
    </row>
    <row r="3" spans="1:31" ht="12.95" customHeight="1" thickTop="1" x14ac:dyDescent="0.2">
      <c r="F3" s="286" t="s">
        <v>55</v>
      </c>
      <c r="G3" s="287"/>
      <c r="H3" s="287"/>
      <c r="I3" s="287"/>
      <c r="J3" s="288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</row>
    <row r="4" spans="1:31" ht="16.5" customHeight="1" thickBot="1" x14ac:dyDescent="0.25">
      <c r="F4" s="289"/>
      <c r="G4" s="290"/>
      <c r="H4" s="290"/>
      <c r="I4" s="290"/>
      <c r="J4" s="291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5" spans="1:31" s="76" customFormat="1" ht="182.25" customHeight="1" thickTop="1" thickBot="1" x14ac:dyDescent="0.25">
      <c r="A5" s="7" t="s">
        <v>10</v>
      </c>
      <c r="B5" s="8" t="s">
        <v>21</v>
      </c>
      <c r="C5" s="9" t="s">
        <v>56</v>
      </c>
      <c r="D5" s="188" t="s">
        <v>3</v>
      </c>
      <c r="E5" s="188" t="s">
        <v>15</v>
      </c>
      <c r="F5" s="189" t="s">
        <v>22</v>
      </c>
      <c r="G5" s="189" t="s">
        <v>64</v>
      </c>
      <c r="H5" s="189" t="s">
        <v>46</v>
      </c>
      <c r="I5" s="189" t="s">
        <v>54</v>
      </c>
      <c r="J5" s="183" t="s">
        <v>53</v>
      </c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</row>
    <row r="6" spans="1:31" s="72" customFormat="1" ht="16.5" thickTop="1" thickBot="1" x14ac:dyDescent="0.25">
      <c r="A6" s="73">
        <v>1</v>
      </c>
      <c r="B6" s="73">
        <v>2</v>
      </c>
      <c r="C6" s="73">
        <v>3</v>
      </c>
      <c r="D6" s="145">
        <v>4</v>
      </c>
      <c r="E6" s="145">
        <v>5</v>
      </c>
      <c r="F6" s="190">
        <v>6</v>
      </c>
      <c r="G6" s="190">
        <v>7</v>
      </c>
      <c r="H6" s="190">
        <v>8</v>
      </c>
      <c r="I6" s="190">
        <v>9</v>
      </c>
      <c r="J6" s="70">
        <v>10</v>
      </c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</row>
    <row r="7" spans="1:31" s="160" customFormat="1" ht="17.100000000000001" customHeight="1" thickTop="1" thickBot="1" x14ac:dyDescent="0.25">
      <c r="A7" s="224" t="s">
        <v>69</v>
      </c>
      <c r="B7" s="225"/>
      <c r="C7" s="225"/>
      <c r="D7" s="225"/>
      <c r="E7" s="225"/>
      <c r="F7" s="225"/>
      <c r="G7" s="225"/>
      <c r="H7" s="225"/>
      <c r="I7" s="225"/>
      <c r="J7" s="226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94"/>
    </row>
    <row r="8" spans="1:31" ht="17.100000000000001" customHeight="1" thickTop="1" x14ac:dyDescent="0.2">
      <c r="A8" s="10">
        <v>1</v>
      </c>
      <c r="B8" s="110" t="s">
        <v>70</v>
      </c>
      <c r="C8" s="214" t="s">
        <v>144</v>
      </c>
      <c r="D8" s="191" t="s">
        <v>75</v>
      </c>
      <c r="E8" s="110">
        <v>3</v>
      </c>
      <c r="F8" s="110"/>
      <c r="G8" s="110">
        <v>1.8</v>
      </c>
      <c r="H8" s="110"/>
      <c r="I8" s="110"/>
      <c r="J8" s="10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</row>
    <row r="9" spans="1:31" ht="17.100000000000001" customHeight="1" x14ac:dyDescent="0.2">
      <c r="A9" s="11">
        <v>2</v>
      </c>
      <c r="B9" s="106" t="s">
        <v>71</v>
      </c>
      <c r="C9" s="215" t="s">
        <v>145</v>
      </c>
      <c r="D9" s="192" t="s">
        <v>75</v>
      </c>
      <c r="E9" s="106">
        <v>3</v>
      </c>
      <c r="F9" s="106"/>
      <c r="G9" s="106">
        <v>1.8</v>
      </c>
      <c r="H9" s="106"/>
      <c r="I9" s="106"/>
      <c r="J9" s="11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</row>
    <row r="10" spans="1:31" ht="17.100000000000001" customHeight="1" x14ac:dyDescent="0.2">
      <c r="A10" s="11">
        <v>3</v>
      </c>
      <c r="B10" s="2" t="s">
        <v>72</v>
      </c>
      <c r="C10" s="216" t="s">
        <v>146</v>
      </c>
      <c r="D10" s="193" t="s">
        <v>76</v>
      </c>
      <c r="E10" s="107">
        <v>1</v>
      </c>
      <c r="F10" s="106"/>
      <c r="G10" s="106">
        <v>0.52</v>
      </c>
      <c r="H10" s="106"/>
      <c r="I10" s="106"/>
      <c r="J10" s="11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</row>
    <row r="11" spans="1:31" ht="17.100000000000001" customHeight="1" x14ac:dyDescent="0.2">
      <c r="A11" s="11">
        <v>4</v>
      </c>
      <c r="B11" s="174" t="s">
        <v>73</v>
      </c>
      <c r="C11" s="216" t="s">
        <v>147</v>
      </c>
      <c r="D11" s="193" t="s">
        <v>77</v>
      </c>
      <c r="E11" s="107">
        <v>1</v>
      </c>
      <c r="F11" s="106"/>
      <c r="G11" s="106">
        <v>0.24</v>
      </c>
      <c r="H11" s="106"/>
      <c r="I11" s="106"/>
      <c r="J11" s="11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</row>
    <row r="12" spans="1:31" ht="17.100000000000001" customHeight="1" thickBot="1" x14ac:dyDescent="0.25">
      <c r="A12" s="11">
        <v>5</v>
      </c>
      <c r="B12" s="174" t="s">
        <v>74</v>
      </c>
      <c r="C12" s="216" t="s">
        <v>148</v>
      </c>
      <c r="D12" s="193" t="s">
        <v>75</v>
      </c>
      <c r="E12" s="107">
        <v>2</v>
      </c>
      <c r="F12" s="107"/>
      <c r="G12" s="107">
        <v>1.6</v>
      </c>
      <c r="H12" s="107"/>
      <c r="I12" s="107"/>
      <c r="J12" s="24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</row>
    <row r="13" spans="1:31" s="160" customFormat="1" ht="17.100000000000001" customHeight="1" thickTop="1" thickBot="1" x14ac:dyDescent="0.25">
      <c r="A13" s="239" t="s">
        <v>11</v>
      </c>
      <c r="B13" s="235"/>
      <c r="C13" s="31"/>
      <c r="D13" s="194">
        <f>D8+D9+D10+D11+D12</f>
        <v>104</v>
      </c>
      <c r="E13" s="195">
        <f t="shared" ref="E13:J13" si="0">SUM(E8:E12)</f>
        <v>10</v>
      </c>
      <c r="F13" s="196">
        <f t="shared" si="0"/>
        <v>0</v>
      </c>
      <c r="G13" s="196">
        <f t="shared" si="0"/>
        <v>5.9600000000000009</v>
      </c>
      <c r="H13" s="196">
        <f t="shared" si="0"/>
        <v>0</v>
      </c>
      <c r="I13" s="196">
        <f t="shared" si="0"/>
        <v>0</v>
      </c>
      <c r="J13" s="36">
        <f t="shared" si="0"/>
        <v>0</v>
      </c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</row>
    <row r="14" spans="1:31" s="172" customFormat="1" ht="17.100000000000001" customHeight="1" thickTop="1" thickBot="1" x14ac:dyDescent="0.25">
      <c r="A14" s="224" t="s">
        <v>69</v>
      </c>
      <c r="B14" s="225"/>
      <c r="C14" s="225"/>
      <c r="D14" s="225"/>
      <c r="E14" s="225"/>
      <c r="F14" s="225"/>
      <c r="G14" s="225"/>
      <c r="H14" s="225"/>
      <c r="I14" s="225"/>
      <c r="J14" s="226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</row>
    <row r="15" spans="1:31" s="172" customFormat="1" ht="17.100000000000001" customHeight="1" thickTop="1" thickBot="1" x14ac:dyDescent="0.25">
      <c r="A15" s="10" t="s">
        <v>78</v>
      </c>
      <c r="B15" s="176" t="s">
        <v>79</v>
      </c>
      <c r="C15" s="214" t="s">
        <v>149</v>
      </c>
      <c r="D15" s="191" t="s">
        <v>121</v>
      </c>
      <c r="E15" s="110">
        <v>1</v>
      </c>
      <c r="F15" s="110"/>
      <c r="G15" s="110">
        <v>0.8</v>
      </c>
      <c r="H15" s="110"/>
      <c r="I15" s="110">
        <v>1</v>
      </c>
      <c r="J15" s="10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</row>
    <row r="16" spans="1:31" s="172" customFormat="1" ht="17.100000000000001" customHeight="1" thickTop="1" thickBot="1" x14ac:dyDescent="0.25">
      <c r="A16" s="11" t="s">
        <v>80</v>
      </c>
      <c r="B16" s="177" t="s">
        <v>81</v>
      </c>
      <c r="C16" s="214" t="s">
        <v>150</v>
      </c>
      <c r="D16" s="192" t="s">
        <v>75</v>
      </c>
      <c r="E16" s="106">
        <v>3</v>
      </c>
      <c r="F16" s="106"/>
      <c r="G16" s="106">
        <v>1.8</v>
      </c>
      <c r="H16" s="106"/>
      <c r="I16" s="106">
        <v>3</v>
      </c>
      <c r="J16" s="11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</row>
    <row r="17" spans="1:38" s="172" customFormat="1" ht="17.100000000000001" customHeight="1" thickTop="1" thickBot="1" x14ac:dyDescent="0.25">
      <c r="A17" s="11" t="s">
        <v>82</v>
      </c>
      <c r="B17" s="184" t="s">
        <v>83</v>
      </c>
      <c r="C17" s="214" t="s">
        <v>151</v>
      </c>
      <c r="D17" s="193" t="s">
        <v>121</v>
      </c>
      <c r="E17" s="107">
        <v>1</v>
      </c>
      <c r="F17" s="106"/>
      <c r="G17" s="106">
        <v>0.8</v>
      </c>
      <c r="H17" s="106"/>
      <c r="I17" s="106">
        <v>1</v>
      </c>
      <c r="J17" s="11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</row>
    <row r="18" spans="1:38" s="172" customFormat="1" ht="17.100000000000001" customHeight="1" thickTop="1" thickBot="1" x14ac:dyDescent="0.25">
      <c r="A18" s="239" t="s">
        <v>11</v>
      </c>
      <c r="B18" s="235"/>
      <c r="C18" s="31"/>
      <c r="D18" s="194">
        <f>D15+D16+D17</f>
        <v>60</v>
      </c>
      <c r="E18" s="195">
        <f t="shared" ref="E18:J18" si="1">SUM(E15:E17)</f>
        <v>5</v>
      </c>
      <c r="F18" s="196">
        <f t="shared" si="1"/>
        <v>0</v>
      </c>
      <c r="G18" s="196">
        <f t="shared" si="1"/>
        <v>3.4000000000000004</v>
      </c>
      <c r="H18" s="196">
        <f t="shared" si="1"/>
        <v>0</v>
      </c>
      <c r="I18" s="196">
        <f t="shared" si="1"/>
        <v>5</v>
      </c>
      <c r="J18" s="36">
        <f t="shared" si="1"/>
        <v>0</v>
      </c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</row>
    <row r="19" spans="1:38" ht="17.100000000000001" customHeight="1" thickTop="1" thickBot="1" x14ac:dyDescent="0.25">
      <c r="A19" s="224" t="s">
        <v>84</v>
      </c>
      <c r="B19" s="225"/>
      <c r="C19" s="225"/>
      <c r="D19" s="225"/>
      <c r="E19" s="225"/>
      <c r="F19" s="225"/>
      <c r="G19" s="225"/>
      <c r="H19" s="225"/>
      <c r="I19" s="225"/>
      <c r="J19" s="226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</row>
    <row r="20" spans="1:38" ht="17.100000000000001" customHeight="1" thickTop="1" thickBot="1" x14ac:dyDescent="0.25">
      <c r="A20" s="10">
        <v>9</v>
      </c>
      <c r="B20" s="185" t="s">
        <v>85</v>
      </c>
      <c r="C20" s="214" t="s">
        <v>152</v>
      </c>
      <c r="D20" s="191" t="s">
        <v>122</v>
      </c>
      <c r="E20" s="110">
        <v>4</v>
      </c>
      <c r="F20" s="78"/>
      <c r="G20" s="112">
        <v>2.4</v>
      </c>
      <c r="H20" s="110"/>
      <c r="I20" s="110">
        <v>4</v>
      </c>
      <c r="J20" s="10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</row>
    <row r="21" spans="1:38" ht="17.100000000000001" customHeight="1" thickTop="1" thickBot="1" x14ac:dyDescent="0.25">
      <c r="A21" s="11">
        <v>10</v>
      </c>
      <c r="B21" s="1" t="s">
        <v>86</v>
      </c>
      <c r="C21" s="214" t="s">
        <v>153</v>
      </c>
      <c r="D21" s="192" t="s">
        <v>122</v>
      </c>
      <c r="E21" s="106">
        <v>4</v>
      </c>
      <c r="F21" s="79"/>
      <c r="G21" s="105">
        <v>2.4</v>
      </c>
      <c r="H21" s="106"/>
      <c r="I21" s="106">
        <v>4</v>
      </c>
      <c r="J21" s="11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38" ht="17.100000000000001" customHeight="1" thickTop="1" thickBot="1" x14ac:dyDescent="0.25">
      <c r="A22" s="11">
        <v>11</v>
      </c>
      <c r="B22" s="178" t="s">
        <v>87</v>
      </c>
      <c r="C22" s="214" t="s">
        <v>154</v>
      </c>
      <c r="D22" s="192" t="s">
        <v>122</v>
      </c>
      <c r="E22" s="106">
        <v>4</v>
      </c>
      <c r="F22" s="79"/>
      <c r="G22" s="105">
        <v>2.4</v>
      </c>
      <c r="H22" s="106"/>
      <c r="I22" s="106"/>
      <c r="J22" s="11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</row>
    <row r="23" spans="1:38" ht="17.100000000000001" customHeight="1" thickTop="1" thickBot="1" x14ac:dyDescent="0.25">
      <c r="A23" s="11">
        <v>12</v>
      </c>
      <c r="B23" s="2" t="s">
        <v>139</v>
      </c>
      <c r="C23" s="214" t="s">
        <v>155</v>
      </c>
      <c r="D23" s="192" t="s">
        <v>122</v>
      </c>
      <c r="E23" s="106">
        <v>4</v>
      </c>
      <c r="F23" s="79"/>
      <c r="G23" s="105">
        <v>2.4</v>
      </c>
      <c r="H23" s="106"/>
      <c r="I23" s="106">
        <v>4</v>
      </c>
      <c r="J23" s="11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38" s="160" customFormat="1" ht="17.100000000000001" customHeight="1" thickTop="1" thickBot="1" x14ac:dyDescent="0.25">
      <c r="A24" s="239" t="s">
        <v>11</v>
      </c>
      <c r="B24" s="284"/>
      <c r="C24" s="53"/>
      <c r="D24" s="197">
        <f>D20+D21+D22+D23</f>
        <v>180</v>
      </c>
      <c r="E24" s="198">
        <f t="shared" ref="E24:J24" si="2">SUM(E20:E23)</f>
        <v>16</v>
      </c>
      <c r="F24" s="195">
        <f t="shared" si="2"/>
        <v>0</v>
      </c>
      <c r="G24" s="196">
        <f t="shared" si="2"/>
        <v>9.6</v>
      </c>
      <c r="H24" s="196">
        <f t="shared" si="2"/>
        <v>0</v>
      </c>
      <c r="I24" s="196">
        <f t="shared" si="2"/>
        <v>12</v>
      </c>
      <c r="J24" s="36">
        <f t="shared" si="2"/>
        <v>0</v>
      </c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</row>
    <row r="25" spans="1:38" ht="17.100000000000001" customHeight="1" thickTop="1" thickBot="1" x14ac:dyDescent="0.25">
      <c r="A25" s="224" t="s">
        <v>88</v>
      </c>
      <c r="B25" s="225"/>
      <c r="C25" s="225"/>
      <c r="D25" s="225"/>
      <c r="E25" s="225"/>
      <c r="F25" s="225"/>
      <c r="G25" s="225"/>
      <c r="H25" s="225"/>
      <c r="I25" s="225"/>
      <c r="J25" s="226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F25" s="94"/>
      <c r="AG25" s="94"/>
      <c r="AH25" s="94"/>
      <c r="AI25" s="94"/>
      <c r="AJ25" s="94"/>
      <c r="AK25" s="94"/>
      <c r="AL25" s="93"/>
    </row>
    <row r="26" spans="1:38" ht="17.100000000000001" customHeight="1" thickTop="1" thickBot="1" x14ac:dyDescent="0.25">
      <c r="A26" s="10">
        <v>13</v>
      </c>
      <c r="B26" s="186" t="s">
        <v>89</v>
      </c>
      <c r="C26" s="214" t="s">
        <v>156</v>
      </c>
      <c r="D26" s="191" t="s">
        <v>122</v>
      </c>
      <c r="E26" s="110">
        <v>4</v>
      </c>
      <c r="F26" s="122"/>
      <c r="G26" s="110">
        <v>2.4</v>
      </c>
      <c r="H26" s="110"/>
      <c r="I26" s="110">
        <v>4</v>
      </c>
      <c r="J26" s="10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</row>
    <row r="27" spans="1:38" ht="17.100000000000001" customHeight="1" thickTop="1" thickBot="1" x14ac:dyDescent="0.25">
      <c r="A27" s="11">
        <v>14</v>
      </c>
      <c r="B27" s="179" t="s">
        <v>90</v>
      </c>
      <c r="C27" s="214" t="s">
        <v>157</v>
      </c>
      <c r="D27" s="192" t="s">
        <v>75</v>
      </c>
      <c r="E27" s="106">
        <v>2</v>
      </c>
      <c r="F27" s="123"/>
      <c r="G27" s="106">
        <v>1.6</v>
      </c>
      <c r="H27" s="106"/>
      <c r="I27" s="106">
        <v>2</v>
      </c>
      <c r="J27" s="11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</row>
    <row r="28" spans="1:38" ht="17.100000000000001" customHeight="1" thickTop="1" x14ac:dyDescent="0.2">
      <c r="A28" s="11">
        <v>15</v>
      </c>
      <c r="B28" s="178" t="s">
        <v>91</v>
      </c>
      <c r="C28" s="214" t="s">
        <v>158</v>
      </c>
      <c r="D28" s="192" t="s">
        <v>75</v>
      </c>
      <c r="E28" s="106">
        <v>2</v>
      </c>
      <c r="F28" s="123"/>
      <c r="G28" s="106">
        <v>1.6</v>
      </c>
      <c r="H28" s="106"/>
      <c r="I28" s="106">
        <v>2</v>
      </c>
      <c r="J28" s="11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</row>
    <row r="29" spans="1:38" ht="17.100000000000001" customHeight="1" x14ac:dyDescent="0.2">
      <c r="A29" s="11">
        <v>16</v>
      </c>
      <c r="B29" s="2" t="s">
        <v>92</v>
      </c>
      <c r="C29" s="215" t="s">
        <v>159</v>
      </c>
      <c r="D29" s="192" t="s">
        <v>122</v>
      </c>
      <c r="E29" s="106">
        <v>4</v>
      </c>
      <c r="F29" s="123"/>
      <c r="G29" s="106">
        <v>2.4</v>
      </c>
      <c r="H29" s="106"/>
      <c r="I29" s="106">
        <v>4</v>
      </c>
      <c r="J29" s="11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</row>
    <row r="30" spans="1:38" ht="17.100000000000001" customHeight="1" x14ac:dyDescent="0.2">
      <c r="A30" s="11">
        <v>17</v>
      </c>
      <c r="B30" s="106" t="s">
        <v>93</v>
      </c>
      <c r="C30" s="215" t="s">
        <v>160</v>
      </c>
      <c r="D30" s="192" t="s">
        <v>75</v>
      </c>
      <c r="E30" s="106">
        <v>2</v>
      </c>
      <c r="F30" s="124"/>
      <c r="G30" s="107">
        <v>1.6</v>
      </c>
      <c r="H30" s="107"/>
      <c r="I30" s="107">
        <v>2</v>
      </c>
      <c r="J30" s="24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</row>
    <row r="31" spans="1:38" ht="17.100000000000001" customHeight="1" x14ac:dyDescent="0.2">
      <c r="A31" s="11">
        <v>18</v>
      </c>
      <c r="B31" s="178" t="s">
        <v>94</v>
      </c>
      <c r="C31" s="215" t="s">
        <v>161</v>
      </c>
      <c r="D31" s="192" t="s">
        <v>75</v>
      </c>
      <c r="E31" s="106">
        <v>2</v>
      </c>
      <c r="F31" s="124"/>
      <c r="G31" s="107">
        <v>1.6</v>
      </c>
      <c r="H31" s="107"/>
      <c r="I31" s="107">
        <v>2</v>
      </c>
      <c r="J31" s="24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</row>
    <row r="32" spans="1:38" ht="17.100000000000001" customHeight="1" thickBot="1" x14ac:dyDescent="0.25">
      <c r="A32" s="11">
        <v>19</v>
      </c>
      <c r="B32" s="2" t="s">
        <v>95</v>
      </c>
      <c r="C32" s="215" t="s">
        <v>162</v>
      </c>
      <c r="D32" s="192" t="s">
        <v>121</v>
      </c>
      <c r="E32" s="106">
        <v>1</v>
      </c>
      <c r="F32" s="124"/>
      <c r="G32" s="107">
        <v>0.8</v>
      </c>
      <c r="H32" s="107"/>
      <c r="I32" s="107">
        <v>1</v>
      </c>
      <c r="J32" s="24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</row>
    <row r="33" spans="1:31" s="160" customFormat="1" ht="17.100000000000001" customHeight="1" thickTop="1" thickBot="1" x14ac:dyDescent="0.25">
      <c r="A33" s="239" t="s">
        <v>11</v>
      </c>
      <c r="B33" s="284"/>
      <c r="C33" s="31"/>
      <c r="D33" s="194">
        <f>D26+D27+D28+D29+D30+D31+D32</f>
        <v>225</v>
      </c>
      <c r="E33" s="195">
        <f t="shared" ref="E33:J33" si="3">SUM(E26:E32)</f>
        <v>17</v>
      </c>
      <c r="F33" s="196">
        <f t="shared" si="3"/>
        <v>0</v>
      </c>
      <c r="G33" s="196">
        <f t="shared" si="3"/>
        <v>12</v>
      </c>
      <c r="H33" s="196">
        <f t="shared" si="3"/>
        <v>0</v>
      </c>
      <c r="I33" s="196">
        <f t="shared" si="3"/>
        <v>17</v>
      </c>
      <c r="J33" s="36">
        <f t="shared" si="3"/>
        <v>0</v>
      </c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</row>
    <row r="34" spans="1:31" ht="17.100000000000001" customHeight="1" thickTop="1" thickBot="1" x14ac:dyDescent="0.25">
      <c r="A34" s="224" t="s">
        <v>96</v>
      </c>
      <c r="B34" s="225"/>
      <c r="C34" s="225"/>
      <c r="D34" s="225"/>
      <c r="E34" s="225"/>
      <c r="F34" s="225"/>
      <c r="G34" s="225"/>
      <c r="H34" s="225"/>
      <c r="I34" s="225"/>
      <c r="J34" s="226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</row>
    <row r="35" spans="1:31" ht="17.100000000000001" customHeight="1" thickTop="1" x14ac:dyDescent="0.2">
      <c r="A35" s="39">
        <v>20</v>
      </c>
      <c r="B35" s="179" t="s">
        <v>97</v>
      </c>
      <c r="C35" s="296" t="s">
        <v>163</v>
      </c>
      <c r="D35" s="199" t="s">
        <v>75</v>
      </c>
      <c r="E35" s="185">
        <v>3</v>
      </c>
      <c r="F35" s="126">
        <v>3</v>
      </c>
      <c r="G35" s="110">
        <v>1.8</v>
      </c>
      <c r="H35" s="110"/>
      <c r="I35" s="110">
        <v>3</v>
      </c>
      <c r="J35" s="10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</row>
    <row r="36" spans="1:31" ht="17.100000000000001" customHeight="1" x14ac:dyDescent="0.2">
      <c r="A36" s="11">
        <v>21</v>
      </c>
      <c r="B36" s="178" t="s">
        <v>98</v>
      </c>
      <c r="C36" s="215" t="s">
        <v>164</v>
      </c>
      <c r="D36" s="192" t="s">
        <v>75</v>
      </c>
      <c r="E36" s="106">
        <v>3</v>
      </c>
      <c r="F36" s="123">
        <v>3</v>
      </c>
      <c r="G36" s="106">
        <v>1.8</v>
      </c>
      <c r="H36" s="106"/>
      <c r="I36" s="106">
        <v>3</v>
      </c>
      <c r="J36" s="11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</row>
    <row r="37" spans="1:31" ht="17.100000000000001" customHeight="1" thickBot="1" x14ac:dyDescent="0.25">
      <c r="A37" s="11">
        <v>22</v>
      </c>
      <c r="B37" s="178" t="s">
        <v>99</v>
      </c>
      <c r="C37" s="215" t="s">
        <v>165</v>
      </c>
      <c r="D37" s="192" t="s">
        <v>75</v>
      </c>
      <c r="E37" s="106">
        <v>3</v>
      </c>
      <c r="F37" s="123">
        <v>3</v>
      </c>
      <c r="G37" s="106">
        <v>1.8</v>
      </c>
      <c r="H37" s="106"/>
      <c r="I37" s="106">
        <v>3</v>
      </c>
      <c r="J37" s="11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</row>
    <row r="38" spans="1:31" s="160" customFormat="1" ht="17.100000000000001" customHeight="1" thickTop="1" thickBot="1" x14ac:dyDescent="0.25">
      <c r="A38" s="239" t="s">
        <v>11</v>
      </c>
      <c r="B38" s="284"/>
      <c r="C38" s="81"/>
      <c r="D38" s="200">
        <f>D35+D36+D37</f>
        <v>90</v>
      </c>
      <c r="E38" s="201">
        <f t="shared" ref="E38:J38" si="4">SUM(E35:E37)</f>
        <v>9</v>
      </c>
      <c r="F38" s="202">
        <f t="shared" si="4"/>
        <v>9</v>
      </c>
      <c r="G38" s="202">
        <f t="shared" si="4"/>
        <v>5.4</v>
      </c>
      <c r="H38" s="202">
        <f t="shared" si="4"/>
        <v>0</v>
      </c>
      <c r="I38" s="202">
        <f t="shared" si="4"/>
        <v>9</v>
      </c>
      <c r="J38" s="86">
        <f t="shared" si="4"/>
        <v>0</v>
      </c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</row>
    <row r="39" spans="1:31" ht="17.100000000000001" customHeight="1" thickTop="1" x14ac:dyDescent="0.2">
      <c r="A39" s="218" t="s">
        <v>100</v>
      </c>
      <c r="B39" s="219"/>
      <c r="C39" s="219"/>
      <c r="D39" s="219"/>
      <c r="E39" s="219"/>
      <c r="F39" s="219"/>
      <c r="G39" s="219"/>
      <c r="H39" s="219"/>
      <c r="I39" s="219"/>
      <c r="J39" s="220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</row>
    <row r="40" spans="1:31" ht="17.100000000000001" customHeight="1" thickBot="1" x14ac:dyDescent="0.25">
      <c r="A40" s="221" t="s">
        <v>123</v>
      </c>
      <c r="B40" s="222"/>
      <c r="C40" s="222"/>
      <c r="D40" s="222"/>
      <c r="E40" s="222"/>
      <c r="F40" s="222"/>
      <c r="G40" s="222"/>
      <c r="H40" s="222"/>
      <c r="I40" s="222"/>
      <c r="J40" s="223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</row>
    <row r="41" spans="1:31" ht="17.100000000000001" customHeight="1" thickTop="1" x14ac:dyDescent="0.2">
      <c r="A41" s="10">
        <v>23</v>
      </c>
      <c r="B41" s="186" t="s">
        <v>101</v>
      </c>
      <c r="C41" s="215" t="s">
        <v>166</v>
      </c>
      <c r="D41" s="191" t="s">
        <v>125</v>
      </c>
      <c r="E41" s="110">
        <v>6</v>
      </c>
      <c r="F41" s="122">
        <v>6</v>
      </c>
      <c r="G41" s="110">
        <v>3.4</v>
      </c>
      <c r="H41" s="110"/>
      <c r="I41" s="110">
        <v>6</v>
      </c>
      <c r="J41" s="10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</row>
    <row r="42" spans="1:31" ht="17.100000000000001" customHeight="1" x14ac:dyDescent="0.2">
      <c r="A42" s="11">
        <v>24</v>
      </c>
      <c r="B42" s="178" t="s">
        <v>102</v>
      </c>
      <c r="C42" s="215" t="s">
        <v>167</v>
      </c>
      <c r="D42" s="192" t="s">
        <v>75</v>
      </c>
      <c r="E42" s="106">
        <v>2</v>
      </c>
      <c r="F42" s="123">
        <v>2</v>
      </c>
      <c r="G42" s="106">
        <v>1.6</v>
      </c>
      <c r="H42" s="106"/>
      <c r="I42" s="106">
        <v>2</v>
      </c>
      <c r="J42" s="11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</row>
    <row r="43" spans="1:31" ht="17.100000000000001" customHeight="1" x14ac:dyDescent="0.2">
      <c r="A43" s="11">
        <v>25</v>
      </c>
      <c r="B43" s="178" t="s">
        <v>103</v>
      </c>
      <c r="C43" s="215" t="s">
        <v>168</v>
      </c>
      <c r="D43" s="192" t="s">
        <v>125</v>
      </c>
      <c r="E43" s="106">
        <v>6</v>
      </c>
      <c r="F43" s="123">
        <v>6</v>
      </c>
      <c r="G43" s="106">
        <v>3.4</v>
      </c>
      <c r="H43" s="106"/>
      <c r="I43" s="106">
        <v>6</v>
      </c>
      <c r="J43" s="11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</row>
    <row r="44" spans="1:31" ht="17.100000000000001" customHeight="1" x14ac:dyDescent="0.2">
      <c r="A44" s="11">
        <v>26</v>
      </c>
      <c r="B44" s="178" t="s">
        <v>104</v>
      </c>
      <c r="C44" s="215" t="s">
        <v>169</v>
      </c>
      <c r="D44" s="192" t="s">
        <v>125</v>
      </c>
      <c r="E44" s="106">
        <v>6</v>
      </c>
      <c r="F44" s="123">
        <v>6</v>
      </c>
      <c r="G44" s="106">
        <v>3.4</v>
      </c>
      <c r="H44" s="106"/>
      <c r="I44" s="106">
        <v>6</v>
      </c>
      <c r="J44" s="11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</row>
    <row r="45" spans="1:31" ht="17.100000000000001" customHeight="1" x14ac:dyDescent="0.2">
      <c r="A45" s="24">
        <v>27</v>
      </c>
      <c r="B45" s="178" t="s">
        <v>105</v>
      </c>
      <c r="C45" s="215" t="s">
        <v>170</v>
      </c>
      <c r="D45" s="192" t="s">
        <v>75</v>
      </c>
      <c r="E45" s="106">
        <v>3</v>
      </c>
      <c r="F45" s="124">
        <v>3</v>
      </c>
      <c r="G45" s="107">
        <v>1.8</v>
      </c>
      <c r="H45" s="107"/>
      <c r="I45" s="107">
        <v>3</v>
      </c>
      <c r="J45" s="24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</row>
    <row r="46" spans="1:31" ht="17.100000000000001" customHeight="1" x14ac:dyDescent="0.2">
      <c r="A46" s="24">
        <v>28</v>
      </c>
      <c r="B46" s="178" t="s">
        <v>106</v>
      </c>
      <c r="C46" s="215" t="s">
        <v>171</v>
      </c>
      <c r="D46" s="192" t="s">
        <v>75</v>
      </c>
      <c r="E46" s="106">
        <v>2</v>
      </c>
      <c r="F46" s="124">
        <v>2</v>
      </c>
      <c r="G46" s="107">
        <v>1.6</v>
      </c>
      <c r="H46" s="107"/>
      <c r="I46" s="107">
        <v>2</v>
      </c>
      <c r="J46" s="24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</row>
    <row r="47" spans="1:31" ht="17.100000000000001" customHeight="1" x14ac:dyDescent="0.2">
      <c r="A47" s="24">
        <v>29</v>
      </c>
      <c r="B47" s="174" t="s">
        <v>107</v>
      </c>
      <c r="C47" s="215" t="s">
        <v>172</v>
      </c>
      <c r="D47" s="192" t="s">
        <v>75</v>
      </c>
      <c r="E47" s="106">
        <v>2</v>
      </c>
      <c r="F47" s="124">
        <v>2</v>
      </c>
      <c r="G47" s="107">
        <v>1.6</v>
      </c>
      <c r="H47" s="107"/>
      <c r="I47" s="107">
        <v>2</v>
      </c>
      <c r="J47" s="24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</row>
    <row r="48" spans="1:31" ht="17.100000000000001" customHeight="1" thickBot="1" x14ac:dyDescent="0.25">
      <c r="A48" s="46">
        <v>30</v>
      </c>
      <c r="B48" s="180" t="s">
        <v>108</v>
      </c>
      <c r="C48" s="215" t="s">
        <v>173</v>
      </c>
      <c r="D48" s="192" t="s">
        <v>75</v>
      </c>
      <c r="E48" s="106">
        <v>2</v>
      </c>
      <c r="F48" s="124">
        <v>2</v>
      </c>
      <c r="G48" s="107">
        <v>1.6</v>
      </c>
      <c r="H48" s="107"/>
      <c r="I48" s="107">
        <v>2</v>
      </c>
      <c r="J48" s="24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</row>
    <row r="49" spans="1:31" s="160" customFormat="1" ht="17.100000000000001" customHeight="1" thickTop="1" thickBot="1" x14ac:dyDescent="0.25">
      <c r="A49" s="239" t="s">
        <v>11</v>
      </c>
      <c r="B49" s="284"/>
      <c r="C49" s="31"/>
      <c r="D49" s="194">
        <f>D41+D42+D43+D44+D45+D46+D47+D48</f>
        <v>330</v>
      </c>
      <c r="E49" s="195">
        <f t="shared" ref="E49:J49" si="5">SUM(E41:E48)</f>
        <v>29</v>
      </c>
      <c r="F49" s="196">
        <f t="shared" si="5"/>
        <v>29</v>
      </c>
      <c r="G49" s="196">
        <f t="shared" si="5"/>
        <v>18.400000000000002</v>
      </c>
      <c r="H49" s="196">
        <f t="shared" si="5"/>
        <v>0</v>
      </c>
      <c r="I49" s="196">
        <f t="shared" si="5"/>
        <v>29</v>
      </c>
      <c r="J49" s="36">
        <f t="shared" si="5"/>
        <v>0</v>
      </c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</row>
    <row r="50" spans="1:31" ht="17.100000000000001" customHeight="1" thickTop="1" x14ac:dyDescent="0.2">
      <c r="A50" s="218" t="s">
        <v>109</v>
      </c>
      <c r="B50" s="219"/>
      <c r="C50" s="219"/>
      <c r="D50" s="219"/>
      <c r="E50" s="219"/>
      <c r="F50" s="219"/>
      <c r="G50" s="219"/>
      <c r="H50" s="219"/>
      <c r="I50" s="219"/>
      <c r="J50" s="220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</row>
    <row r="51" spans="1:31" ht="17.100000000000001" customHeight="1" thickBot="1" x14ac:dyDescent="0.25">
      <c r="A51" s="221" t="s">
        <v>124</v>
      </c>
      <c r="B51" s="222"/>
      <c r="C51" s="222"/>
      <c r="D51" s="222"/>
      <c r="E51" s="222"/>
      <c r="F51" s="222"/>
      <c r="G51" s="222"/>
      <c r="H51" s="222"/>
      <c r="I51" s="222"/>
      <c r="J51" s="223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64"/>
    </row>
    <row r="52" spans="1:31" ht="17.100000000000001" customHeight="1" thickTop="1" x14ac:dyDescent="0.2">
      <c r="A52" s="39">
        <v>23</v>
      </c>
      <c r="B52" s="178" t="s">
        <v>110</v>
      </c>
      <c r="C52" s="296" t="s">
        <v>174</v>
      </c>
      <c r="D52" s="199" t="s">
        <v>125</v>
      </c>
      <c r="E52" s="185">
        <v>6</v>
      </c>
      <c r="F52" s="126">
        <v>6</v>
      </c>
      <c r="G52" s="110">
        <v>3.4</v>
      </c>
      <c r="H52" s="110"/>
      <c r="I52" s="110">
        <v>6</v>
      </c>
      <c r="J52" s="10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</row>
    <row r="53" spans="1:31" ht="17.100000000000001" customHeight="1" x14ac:dyDescent="0.2">
      <c r="A53" s="11">
        <v>24</v>
      </c>
      <c r="B53" s="178" t="s">
        <v>111</v>
      </c>
      <c r="C53" s="296" t="s">
        <v>175</v>
      </c>
      <c r="D53" s="192" t="s">
        <v>121</v>
      </c>
      <c r="E53" s="106">
        <v>1</v>
      </c>
      <c r="F53" s="123">
        <v>1</v>
      </c>
      <c r="G53" s="106">
        <v>0.8</v>
      </c>
      <c r="H53" s="106"/>
      <c r="I53" s="106">
        <v>1</v>
      </c>
      <c r="J53" s="11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</row>
    <row r="54" spans="1:31" ht="17.100000000000001" customHeight="1" x14ac:dyDescent="0.2">
      <c r="A54" s="11">
        <v>25</v>
      </c>
      <c r="B54" s="178" t="s">
        <v>112</v>
      </c>
      <c r="C54" s="296" t="s">
        <v>176</v>
      </c>
      <c r="D54" s="192" t="s">
        <v>125</v>
      </c>
      <c r="E54" s="106">
        <v>5</v>
      </c>
      <c r="F54" s="123">
        <v>5</v>
      </c>
      <c r="G54" s="106">
        <v>3.4</v>
      </c>
      <c r="H54" s="106"/>
      <c r="I54" s="106">
        <v>5</v>
      </c>
      <c r="J54" s="11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</row>
    <row r="55" spans="1:31" ht="17.100000000000001" customHeight="1" x14ac:dyDescent="0.2">
      <c r="A55" s="11">
        <v>26</v>
      </c>
      <c r="B55" s="106" t="s">
        <v>113</v>
      </c>
      <c r="C55" s="296" t="s">
        <v>177</v>
      </c>
      <c r="D55" s="192" t="s">
        <v>125</v>
      </c>
      <c r="E55" s="106">
        <v>6</v>
      </c>
      <c r="F55" s="123">
        <v>6</v>
      </c>
      <c r="G55" s="106">
        <v>3.4</v>
      </c>
      <c r="H55" s="106"/>
      <c r="I55" s="106">
        <v>6</v>
      </c>
      <c r="J55" s="11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</row>
    <row r="56" spans="1:31" ht="17.100000000000001" customHeight="1" x14ac:dyDescent="0.2">
      <c r="A56" s="24">
        <v>27</v>
      </c>
      <c r="B56" s="2" t="s">
        <v>114</v>
      </c>
      <c r="C56" s="296" t="s">
        <v>178</v>
      </c>
      <c r="D56" s="192" t="s">
        <v>125</v>
      </c>
      <c r="E56" s="106">
        <v>6</v>
      </c>
      <c r="F56" s="124">
        <v>6</v>
      </c>
      <c r="G56" s="107">
        <v>3.4</v>
      </c>
      <c r="H56" s="107"/>
      <c r="I56" s="107">
        <v>6</v>
      </c>
      <c r="J56" s="24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</row>
    <row r="57" spans="1:31" ht="17.100000000000001" customHeight="1" x14ac:dyDescent="0.2">
      <c r="A57" s="24">
        <v>28</v>
      </c>
      <c r="B57" s="178" t="s">
        <v>115</v>
      </c>
      <c r="C57" s="296" t="s">
        <v>179</v>
      </c>
      <c r="D57" s="192" t="s">
        <v>121</v>
      </c>
      <c r="E57" s="106">
        <v>1</v>
      </c>
      <c r="F57" s="124">
        <v>1</v>
      </c>
      <c r="G57" s="107">
        <v>0.8</v>
      </c>
      <c r="H57" s="107"/>
      <c r="I57" s="107">
        <v>1</v>
      </c>
      <c r="J57" s="24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</row>
    <row r="58" spans="1:31" ht="17.100000000000001" customHeight="1" x14ac:dyDescent="0.2">
      <c r="A58" s="24">
        <v>29</v>
      </c>
      <c r="B58" s="178" t="s">
        <v>116</v>
      </c>
      <c r="C58" s="296" t="s">
        <v>180</v>
      </c>
      <c r="D58" s="192" t="s">
        <v>121</v>
      </c>
      <c r="E58" s="106">
        <v>1</v>
      </c>
      <c r="F58" s="124">
        <v>1</v>
      </c>
      <c r="G58" s="107">
        <v>0.8</v>
      </c>
      <c r="H58" s="107"/>
      <c r="I58" s="107">
        <v>1</v>
      </c>
      <c r="J58" s="24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</row>
    <row r="59" spans="1:31" ht="17.100000000000001" customHeight="1" x14ac:dyDescent="0.2">
      <c r="A59" s="24">
        <v>30</v>
      </c>
      <c r="B59" s="178" t="s">
        <v>117</v>
      </c>
      <c r="C59" s="296" t="s">
        <v>181</v>
      </c>
      <c r="D59" s="192" t="s">
        <v>75</v>
      </c>
      <c r="E59" s="106">
        <v>2</v>
      </c>
      <c r="F59" s="124">
        <v>2</v>
      </c>
      <c r="G59" s="107">
        <v>1.6</v>
      </c>
      <c r="H59" s="107"/>
      <c r="I59" s="107">
        <v>2</v>
      </c>
      <c r="J59" s="24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</row>
    <row r="60" spans="1:31" ht="17.100000000000001" customHeight="1" thickBot="1" x14ac:dyDescent="0.25">
      <c r="A60" s="46">
        <v>31</v>
      </c>
      <c r="B60" s="178" t="s">
        <v>118</v>
      </c>
      <c r="C60" s="296" t="s">
        <v>182</v>
      </c>
      <c r="D60" s="192" t="s">
        <v>121</v>
      </c>
      <c r="E60" s="106">
        <v>1</v>
      </c>
      <c r="F60" s="124">
        <v>1</v>
      </c>
      <c r="G60" s="107">
        <v>0.8</v>
      </c>
      <c r="H60" s="107"/>
      <c r="I60" s="107">
        <v>1</v>
      </c>
      <c r="J60" s="24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</row>
    <row r="61" spans="1:31" s="160" customFormat="1" ht="17.100000000000001" customHeight="1" thickTop="1" thickBot="1" x14ac:dyDescent="0.25">
      <c r="A61" s="239" t="s">
        <v>11</v>
      </c>
      <c r="B61" s="284"/>
      <c r="C61" s="31"/>
      <c r="D61" s="194">
        <f>D52+D53+D54+D55+D56+D57+D58+D59+D60</f>
        <v>330</v>
      </c>
      <c r="E61" s="195">
        <f>SUM(E52:E60)</f>
        <v>29</v>
      </c>
      <c r="F61" s="196">
        <f t="shared" ref="F61:J61" si="6">SUM(F52:F60)</f>
        <v>29</v>
      </c>
      <c r="G61" s="196">
        <f t="shared" si="6"/>
        <v>18.400000000000002</v>
      </c>
      <c r="H61" s="196">
        <f t="shared" si="6"/>
        <v>0</v>
      </c>
      <c r="I61" s="196">
        <f t="shared" si="6"/>
        <v>29</v>
      </c>
      <c r="J61" s="36">
        <f t="shared" si="6"/>
        <v>0</v>
      </c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</row>
    <row r="62" spans="1:31" ht="17.100000000000001" customHeight="1" thickTop="1" thickBot="1" x14ac:dyDescent="0.25">
      <c r="A62" s="224" t="s">
        <v>141</v>
      </c>
      <c r="B62" s="225"/>
      <c r="C62" s="225"/>
      <c r="D62" s="225"/>
      <c r="E62" s="225"/>
      <c r="F62" s="225"/>
      <c r="G62" s="225"/>
      <c r="H62" s="225"/>
      <c r="I62" s="225"/>
      <c r="J62" s="226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</row>
    <row r="63" spans="1:31" ht="17.100000000000001" customHeight="1" thickTop="1" thickBot="1" x14ac:dyDescent="0.25">
      <c r="A63" s="130"/>
      <c r="B63" s="131" t="s">
        <v>119</v>
      </c>
      <c r="C63" s="296" t="s">
        <v>183</v>
      </c>
      <c r="D63" s="203"/>
      <c r="E63" s="204">
        <v>4</v>
      </c>
      <c r="F63" s="126">
        <v>4</v>
      </c>
      <c r="G63" s="110"/>
      <c r="H63" s="110"/>
      <c r="I63" s="110"/>
      <c r="J63" s="10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</row>
    <row r="64" spans="1:31" ht="17.100000000000001" customHeight="1" thickTop="1" thickBot="1" x14ac:dyDescent="0.25">
      <c r="A64" s="239" t="s">
        <v>126</v>
      </c>
      <c r="B64" s="281"/>
      <c r="C64" s="175"/>
      <c r="D64" s="175">
        <f>SUM($D$13+$D$18+$D$24+$D$33+$D$38+$D$49)</f>
        <v>989</v>
      </c>
      <c r="E64" s="195">
        <f>SUM($E$13+$E$18+$E$24+$E$33+$E$38+$E$49+$E$63)</f>
        <v>90</v>
      </c>
      <c r="F64" s="195">
        <f>$F$13+$F$18+$F$24+$F$33+$F$38+$F$49+$F$63</f>
        <v>42</v>
      </c>
      <c r="G64" s="195">
        <f>$G$13+$G$18+$G$24+$G$33+$G$38+$G$49</f>
        <v>54.760000000000005</v>
      </c>
      <c r="H64" s="195">
        <f>SUM($H$13,$H$18,$H$24,$H$33,$H$38,$H$49)</f>
        <v>0</v>
      </c>
      <c r="I64" s="195">
        <f>SUM($I$13,$I$18,$I$24,$I$33,$I$38,$I$49)</f>
        <v>72</v>
      </c>
      <c r="J64" s="32">
        <f>SUM($J$13,$J$18,$J$24,$J$33,$J$38,$J$49)</f>
        <v>0</v>
      </c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</row>
    <row r="65" spans="1:31" s="71" customFormat="1" ht="17.100000000000001" customHeight="1" thickTop="1" thickBot="1" x14ac:dyDescent="0.25">
      <c r="A65" s="239" t="s">
        <v>127</v>
      </c>
      <c r="B65" s="281"/>
      <c r="C65" s="175"/>
      <c r="D65" s="175">
        <f>SUM($D$13+$D$18+$D$24+$D$33+$D$38+$D$61)</f>
        <v>989</v>
      </c>
      <c r="E65" s="195">
        <f>$E$13+$E$18+$E$24+$E$33+$E$38+$E$61+$E$63</f>
        <v>90</v>
      </c>
      <c r="F65" s="195">
        <f>$F$13+$F$18+$F$24+$F$33+$F$38+$F$61+$F$63</f>
        <v>42</v>
      </c>
      <c r="G65" s="195">
        <f>$G$13+$G$18+$G$24+$G$33+$G$38+$G$61</f>
        <v>54.760000000000005</v>
      </c>
      <c r="H65" s="195">
        <f>SUM($H$13,$H$18,$H$24,$H$33,$H$38,$H$61)</f>
        <v>0</v>
      </c>
      <c r="I65" s="195">
        <f>SUM($I$13,$I$18,$I$24,$I$33,$I$38,$I$61)</f>
        <v>72</v>
      </c>
      <c r="J65" s="32">
        <f>SUM($J$13,$J$18,$J$24,$J$33,$J$38,$J$61)</f>
        <v>0</v>
      </c>
    </row>
    <row r="66" spans="1:31" ht="17.100000000000001" customHeight="1" thickTop="1" x14ac:dyDescent="0.2">
      <c r="A66" s="268"/>
      <c r="B66" s="268"/>
      <c r="C66" s="268"/>
      <c r="D66" s="268"/>
      <c r="E66" s="268"/>
      <c r="F66" s="268"/>
      <c r="G66" s="268"/>
      <c r="H66" s="268"/>
      <c r="I66" s="268"/>
      <c r="J66" s="268"/>
      <c r="K66" s="268"/>
      <c r="L66" s="268"/>
      <c r="M66" s="268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</row>
    <row r="67" spans="1:31" ht="48.75" customHeight="1" x14ac:dyDescent="0.2">
      <c r="A67" s="275" t="s">
        <v>57</v>
      </c>
      <c r="B67" s="276"/>
      <c r="C67" s="276"/>
      <c r="D67" s="276"/>
      <c r="E67" s="276"/>
      <c r="F67" s="276"/>
      <c r="G67" s="276"/>
      <c r="H67" s="277"/>
      <c r="I67" s="231">
        <v>5</v>
      </c>
      <c r="J67" s="231"/>
      <c r="K67" s="171"/>
      <c r="L67" s="171"/>
      <c r="M67" s="171"/>
      <c r="N67" s="93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31.5" customHeight="1" x14ac:dyDescent="0.2">
      <c r="A68" s="283" t="s">
        <v>137</v>
      </c>
      <c r="B68" s="283"/>
      <c r="C68" s="283"/>
      <c r="D68" s="283"/>
      <c r="E68" s="283"/>
      <c r="F68" s="283"/>
      <c r="G68" s="283"/>
      <c r="H68" s="283"/>
      <c r="I68" s="282">
        <v>64</v>
      </c>
      <c r="J68" s="282"/>
      <c r="K68" s="171"/>
      <c r="L68" s="171"/>
      <c r="M68" s="171"/>
      <c r="N68" s="93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31.5" customHeight="1" x14ac:dyDescent="0.2">
      <c r="A69" s="283" t="s">
        <v>138</v>
      </c>
      <c r="B69" s="283"/>
      <c r="C69" s="283"/>
      <c r="D69" s="283"/>
      <c r="E69" s="283"/>
      <c r="F69" s="283"/>
      <c r="G69" s="283"/>
      <c r="H69" s="283"/>
      <c r="I69" s="282">
        <v>36</v>
      </c>
      <c r="J69" s="282"/>
      <c r="K69" s="171"/>
      <c r="L69" s="171"/>
      <c r="M69" s="171"/>
      <c r="N69" s="9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30.75" customHeight="1" x14ac:dyDescent="0.2">
      <c r="A70" s="278" t="s">
        <v>58</v>
      </c>
      <c r="B70" s="279"/>
      <c r="C70" s="279"/>
      <c r="D70" s="279"/>
      <c r="E70" s="279"/>
      <c r="F70" s="279"/>
      <c r="G70" s="279"/>
      <c r="H70" s="280"/>
      <c r="I70" s="282">
        <f>(F65/E65)*100</f>
        <v>46.666666666666664</v>
      </c>
      <c r="J70" s="282"/>
      <c r="K70" s="171"/>
      <c r="L70" s="171"/>
      <c r="M70" s="171"/>
      <c r="N70" s="93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45.75" customHeight="1" x14ac:dyDescent="0.2">
      <c r="A71" s="278" t="s">
        <v>65</v>
      </c>
      <c r="B71" s="279"/>
      <c r="C71" s="279"/>
      <c r="D71" s="279"/>
      <c r="E71" s="279"/>
      <c r="F71" s="279"/>
      <c r="G71" s="279"/>
      <c r="H71" s="280"/>
      <c r="I71" s="282">
        <f>(G65/E65)*100</f>
        <v>60.844444444444449</v>
      </c>
      <c r="J71" s="282"/>
      <c r="K71" s="171"/>
      <c r="L71" s="171"/>
      <c r="M71" s="171"/>
      <c r="N71" s="93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56.45" customHeight="1" x14ac:dyDescent="0.2">
      <c r="A72" s="275" t="s">
        <v>129</v>
      </c>
      <c r="B72" s="276"/>
      <c r="C72" s="276"/>
      <c r="D72" s="276"/>
      <c r="E72" s="276"/>
      <c r="F72" s="276"/>
      <c r="G72" s="276"/>
      <c r="H72" s="277"/>
      <c r="I72" s="285">
        <f>I64*100/E64</f>
        <v>80</v>
      </c>
      <c r="J72" s="285"/>
      <c r="K72" s="171"/>
      <c r="L72" s="171"/>
      <c r="M72" s="171"/>
      <c r="N72" s="93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61.15" customHeight="1" x14ac:dyDescent="0.2">
      <c r="A73" s="275" t="s">
        <v>130</v>
      </c>
      <c r="B73" s="276"/>
      <c r="C73" s="276"/>
      <c r="D73" s="276"/>
      <c r="E73" s="276"/>
      <c r="F73" s="276"/>
      <c r="G73" s="276"/>
      <c r="H73" s="277"/>
      <c r="I73" s="285">
        <f>I65*100/E65</f>
        <v>80</v>
      </c>
      <c r="J73" s="285"/>
      <c r="K73" s="170"/>
      <c r="L73" s="170"/>
      <c r="M73" s="170"/>
      <c r="N73" s="93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44.25" customHeight="1" x14ac:dyDescent="0.2">
      <c r="A74" s="275" t="s">
        <v>49</v>
      </c>
      <c r="B74" s="276"/>
      <c r="C74" s="276"/>
      <c r="D74" s="276"/>
      <c r="E74" s="276"/>
      <c r="F74" s="276"/>
      <c r="G74" s="276"/>
      <c r="H74" s="277"/>
      <c r="I74" s="217" t="s">
        <v>128</v>
      </c>
      <c r="J74" s="217"/>
      <c r="K74" s="170"/>
      <c r="L74" s="170"/>
      <c r="M74" s="170"/>
      <c r="N74" s="93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7.100000000000001" customHeight="1" x14ac:dyDescent="0.2">
      <c r="F75" s="163"/>
      <c r="Z75" s="148"/>
      <c r="AA75" s="148"/>
      <c r="AB75" s="148"/>
      <c r="AC75" s="148"/>
      <c r="AD75" s="148"/>
    </row>
    <row r="76" spans="1:31" ht="17.100000000000001" customHeight="1" x14ac:dyDescent="0.2">
      <c r="F76" s="163"/>
      <c r="Z76" s="148"/>
      <c r="AA76" s="148"/>
      <c r="AB76" s="148"/>
      <c r="AC76" s="148"/>
      <c r="AD76" s="148"/>
    </row>
    <row r="77" spans="1:31" ht="17.100000000000001" customHeight="1" x14ac:dyDescent="0.2">
      <c r="F77" s="163"/>
    </row>
    <row r="78" spans="1:31" ht="17.100000000000001" customHeight="1" x14ac:dyDescent="0.2">
      <c r="F78" s="163"/>
    </row>
    <row r="79" spans="1:31" ht="17.100000000000001" customHeight="1" x14ac:dyDescent="0.2">
      <c r="F79" s="163"/>
    </row>
    <row r="80" spans="1:31" ht="17.100000000000001" customHeight="1" x14ac:dyDescent="0.2">
      <c r="F80" s="163"/>
    </row>
    <row r="81" spans="6:6" ht="17.100000000000001" customHeight="1" x14ac:dyDescent="0.2">
      <c r="F81" s="163"/>
    </row>
    <row r="82" spans="6:6" ht="17.100000000000001" customHeight="1" x14ac:dyDescent="0.2">
      <c r="F82" s="163"/>
    </row>
    <row r="83" spans="6:6" ht="17.100000000000001" customHeight="1" x14ac:dyDescent="0.2">
      <c r="F83" s="163"/>
    </row>
    <row r="84" spans="6:6" ht="17.100000000000001" customHeight="1" x14ac:dyDescent="0.2">
      <c r="F84" s="163"/>
    </row>
    <row r="85" spans="6:6" ht="17.100000000000001" customHeight="1" x14ac:dyDescent="0.2">
      <c r="F85" s="163"/>
    </row>
    <row r="86" spans="6:6" ht="17.100000000000001" customHeight="1" x14ac:dyDescent="0.2">
      <c r="F86" s="163"/>
    </row>
    <row r="87" spans="6:6" ht="17.100000000000001" customHeight="1" x14ac:dyDescent="0.2">
      <c r="F87" s="163"/>
    </row>
    <row r="88" spans="6:6" ht="17.100000000000001" customHeight="1" x14ac:dyDescent="0.2">
      <c r="F88" s="163"/>
    </row>
    <row r="89" spans="6:6" ht="17.100000000000001" customHeight="1" x14ac:dyDescent="0.2">
      <c r="F89" s="163"/>
    </row>
    <row r="90" spans="6:6" ht="17.100000000000001" customHeight="1" x14ac:dyDescent="0.2">
      <c r="F90" s="163"/>
    </row>
    <row r="91" spans="6:6" ht="17.100000000000001" customHeight="1" x14ac:dyDescent="0.2">
      <c r="F91" s="163"/>
    </row>
    <row r="92" spans="6:6" ht="17.100000000000001" customHeight="1" x14ac:dyDescent="0.2">
      <c r="F92" s="163"/>
    </row>
    <row r="93" spans="6:6" ht="17.100000000000001" customHeight="1" x14ac:dyDescent="0.2">
      <c r="F93" s="163"/>
    </row>
    <row r="94" spans="6:6" ht="17.100000000000001" customHeight="1" x14ac:dyDescent="0.2">
      <c r="F94" s="163"/>
    </row>
    <row r="95" spans="6:6" ht="17.100000000000001" customHeight="1" x14ac:dyDescent="0.2">
      <c r="F95" s="163"/>
    </row>
    <row r="96" spans="6:6" ht="17.100000000000001" customHeight="1" x14ac:dyDescent="0.2">
      <c r="F96" s="163"/>
    </row>
    <row r="97" spans="6:6" ht="17.100000000000001" customHeight="1" x14ac:dyDescent="0.2">
      <c r="F97" s="163"/>
    </row>
    <row r="98" spans="6:6" ht="17.100000000000001" customHeight="1" x14ac:dyDescent="0.2">
      <c r="F98" s="163"/>
    </row>
    <row r="99" spans="6:6" ht="17.100000000000001" customHeight="1" x14ac:dyDescent="0.2">
      <c r="F99" s="163"/>
    </row>
    <row r="100" spans="6:6" ht="17.100000000000001" customHeight="1" x14ac:dyDescent="0.2">
      <c r="F100" s="163"/>
    </row>
    <row r="101" spans="6:6" ht="17.100000000000001" customHeight="1" x14ac:dyDescent="0.2">
      <c r="F101" s="163"/>
    </row>
    <row r="102" spans="6:6" ht="17.100000000000001" customHeight="1" x14ac:dyDescent="0.2">
      <c r="F102" s="163"/>
    </row>
    <row r="103" spans="6:6" ht="17.100000000000001" customHeight="1" x14ac:dyDescent="0.2">
      <c r="F103" s="163"/>
    </row>
    <row r="104" spans="6:6" ht="17.100000000000001" customHeight="1" x14ac:dyDescent="0.2">
      <c r="F104" s="163"/>
    </row>
    <row r="105" spans="6:6" ht="17.100000000000001" customHeight="1" x14ac:dyDescent="0.2">
      <c r="F105" s="163"/>
    </row>
    <row r="106" spans="6:6" ht="17.100000000000001" customHeight="1" x14ac:dyDescent="0.2">
      <c r="F106" s="163"/>
    </row>
    <row r="107" spans="6:6" ht="17.100000000000001" customHeight="1" x14ac:dyDescent="0.2">
      <c r="F107" s="163"/>
    </row>
    <row r="108" spans="6:6" ht="17.100000000000001" customHeight="1" x14ac:dyDescent="0.2">
      <c r="F108" s="163"/>
    </row>
    <row r="109" spans="6:6" ht="17.100000000000001" customHeight="1" x14ac:dyDescent="0.2">
      <c r="F109" s="163"/>
    </row>
    <row r="110" spans="6:6" ht="17.100000000000001" customHeight="1" x14ac:dyDescent="0.2">
      <c r="F110" s="163"/>
    </row>
    <row r="111" spans="6:6" ht="17.100000000000001" customHeight="1" x14ac:dyDescent="0.2">
      <c r="F111" s="163"/>
    </row>
    <row r="112" spans="6:6" ht="17.100000000000001" customHeight="1" x14ac:dyDescent="0.2">
      <c r="F112" s="163"/>
    </row>
    <row r="113" spans="6:6" ht="17.100000000000001" customHeight="1" x14ac:dyDescent="0.2">
      <c r="F113" s="163"/>
    </row>
    <row r="114" spans="6:6" ht="17.100000000000001" customHeight="1" x14ac:dyDescent="0.2">
      <c r="F114" s="163"/>
    </row>
    <row r="115" spans="6:6" ht="17.100000000000001" customHeight="1" x14ac:dyDescent="0.2">
      <c r="F115" s="163"/>
    </row>
    <row r="116" spans="6:6" ht="17.100000000000001" customHeight="1" x14ac:dyDescent="0.2">
      <c r="F116" s="163"/>
    </row>
    <row r="117" spans="6:6" ht="17.100000000000001" customHeight="1" x14ac:dyDescent="0.2">
      <c r="F117" s="163"/>
    </row>
    <row r="118" spans="6:6" ht="17.100000000000001" customHeight="1" x14ac:dyDescent="0.2">
      <c r="F118" s="163"/>
    </row>
    <row r="119" spans="6:6" ht="17.100000000000001" customHeight="1" x14ac:dyDescent="0.2">
      <c r="F119" s="163"/>
    </row>
    <row r="120" spans="6:6" ht="17.100000000000001" customHeight="1" x14ac:dyDescent="0.2">
      <c r="F120" s="163"/>
    </row>
    <row r="121" spans="6:6" ht="17.100000000000001" customHeight="1" x14ac:dyDescent="0.2">
      <c r="F121" s="163"/>
    </row>
    <row r="122" spans="6:6" ht="17.100000000000001" customHeight="1" x14ac:dyDescent="0.2">
      <c r="F122" s="163"/>
    </row>
    <row r="123" spans="6:6" ht="17.100000000000001" customHeight="1" x14ac:dyDescent="0.2">
      <c r="F123" s="163"/>
    </row>
    <row r="124" spans="6:6" ht="17.100000000000001" customHeight="1" x14ac:dyDescent="0.2">
      <c r="F124" s="163"/>
    </row>
    <row r="125" spans="6:6" ht="17.100000000000001" customHeight="1" x14ac:dyDescent="0.2">
      <c r="F125" s="163"/>
    </row>
    <row r="126" spans="6:6" ht="17.100000000000001" customHeight="1" x14ac:dyDescent="0.2">
      <c r="F126" s="163"/>
    </row>
    <row r="127" spans="6:6" ht="17.100000000000001" customHeight="1" x14ac:dyDescent="0.2">
      <c r="F127" s="163"/>
    </row>
    <row r="128" spans="6:6" ht="17.100000000000001" customHeight="1" x14ac:dyDescent="0.2">
      <c r="F128" s="163"/>
    </row>
    <row r="129" spans="6:6" ht="17.100000000000001" customHeight="1" x14ac:dyDescent="0.2">
      <c r="F129" s="163"/>
    </row>
    <row r="130" spans="6:6" ht="17.100000000000001" customHeight="1" x14ac:dyDescent="0.2">
      <c r="F130" s="163"/>
    </row>
    <row r="131" spans="6:6" x14ac:dyDescent="0.2">
      <c r="F131" s="163"/>
    </row>
    <row r="132" spans="6:6" x14ac:dyDescent="0.2">
      <c r="F132" s="163"/>
    </row>
    <row r="133" spans="6:6" x14ac:dyDescent="0.2">
      <c r="F133" s="163"/>
    </row>
    <row r="134" spans="6:6" x14ac:dyDescent="0.2">
      <c r="F134" s="163"/>
    </row>
    <row r="135" spans="6:6" x14ac:dyDescent="0.2">
      <c r="F135" s="163"/>
    </row>
    <row r="136" spans="6:6" x14ac:dyDescent="0.2">
      <c r="F136" s="163"/>
    </row>
    <row r="137" spans="6:6" x14ac:dyDescent="0.2">
      <c r="F137" s="163"/>
    </row>
    <row r="138" spans="6:6" x14ac:dyDescent="0.2">
      <c r="F138" s="163"/>
    </row>
    <row r="139" spans="6:6" x14ac:dyDescent="0.2">
      <c r="F139" s="163"/>
    </row>
    <row r="140" spans="6:6" x14ac:dyDescent="0.2">
      <c r="F140" s="163"/>
    </row>
    <row r="141" spans="6:6" x14ac:dyDescent="0.2">
      <c r="F141" s="163"/>
    </row>
    <row r="142" spans="6:6" x14ac:dyDescent="0.2">
      <c r="F142" s="163"/>
    </row>
    <row r="143" spans="6:6" x14ac:dyDescent="0.2">
      <c r="F143" s="163"/>
    </row>
    <row r="144" spans="6:6" x14ac:dyDescent="0.2">
      <c r="F144" s="163"/>
    </row>
    <row r="145" spans="6:6" x14ac:dyDescent="0.2">
      <c r="F145" s="163"/>
    </row>
    <row r="146" spans="6:6" x14ac:dyDescent="0.2">
      <c r="F146" s="163"/>
    </row>
    <row r="147" spans="6:6" x14ac:dyDescent="0.2">
      <c r="F147" s="163"/>
    </row>
    <row r="148" spans="6:6" x14ac:dyDescent="0.2">
      <c r="F148" s="163"/>
    </row>
    <row r="149" spans="6:6" x14ac:dyDescent="0.2">
      <c r="F149" s="163"/>
    </row>
    <row r="150" spans="6:6" x14ac:dyDescent="0.2">
      <c r="F150" s="163"/>
    </row>
    <row r="151" spans="6:6" x14ac:dyDescent="0.2">
      <c r="F151" s="163"/>
    </row>
    <row r="152" spans="6:6" x14ac:dyDescent="0.2">
      <c r="F152" s="163"/>
    </row>
    <row r="153" spans="6:6" x14ac:dyDescent="0.2">
      <c r="F153" s="163"/>
    </row>
    <row r="154" spans="6:6" x14ac:dyDescent="0.2">
      <c r="F154" s="163"/>
    </row>
    <row r="155" spans="6:6" x14ac:dyDescent="0.2">
      <c r="F155" s="163"/>
    </row>
    <row r="156" spans="6:6" x14ac:dyDescent="0.2">
      <c r="F156" s="163"/>
    </row>
    <row r="157" spans="6:6" x14ac:dyDescent="0.2">
      <c r="F157" s="163"/>
    </row>
    <row r="158" spans="6:6" x14ac:dyDescent="0.2">
      <c r="F158" s="163"/>
    </row>
    <row r="159" spans="6:6" x14ac:dyDescent="0.2">
      <c r="F159" s="163"/>
    </row>
    <row r="160" spans="6:6" x14ac:dyDescent="0.2">
      <c r="F160" s="163"/>
    </row>
    <row r="161" spans="6:6" x14ac:dyDescent="0.2">
      <c r="F161" s="163"/>
    </row>
    <row r="162" spans="6:6" x14ac:dyDescent="0.2">
      <c r="F162" s="163"/>
    </row>
    <row r="163" spans="6:6" x14ac:dyDescent="0.2">
      <c r="F163" s="163"/>
    </row>
    <row r="164" spans="6:6" x14ac:dyDescent="0.2">
      <c r="F164" s="163"/>
    </row>
    <row r="165" spans="6:6" x14ac:dyDescent="0.2">
      <c r="F165" s="163"/>
    </row>
    <row r="166" spans="6:6" x14ac:dyDescent="0.2">
      <c r="F166" s="163"/>
    </row>
    <row r="167" spans="6:6" x14ac:dyDescent="0.2">
      <c r="F167" s="163"/>
    </row>
    <row r="168" spans="6:6" x14ac:dyDescent="0.2">
      <c r="F168" s="163"/>
    </row>
    <row r="169" spans="6:6" x14ac:dyDescent="0.2">
      <c r="F169" s="163"/>
    </row>
    <row r="170" spans="6:6" x14ac:dyDescent="0.2">
      <c r="F170" s="163"/>
    </row>
    <row r="171" spans="6:6" x14ac:dyDescent="0.2">
      <c r="F171" s="163"/>
    </row>
    <row r="172" spans="6:6" x14ac:dyDescent="0.2">
      <c r="F172" s="163"/>
    </row>
    <row r="173" spans="6:6" x14ac:dyDescent="0.2">
      <c r="F173" s="163"/>
    </row>
    <row r="174" spans="6:6" x14ac:dyDescent="0.2">
      <c r="F174" s="163"/>
    </row>
    <row r="175" spans="6:6" x14ac:dyDescent="0.2">
      <c r="F175" s="163"/>
    </row>
    <row r="176" spans="6:6" x14ac:dyDescent="0.2">
      <c r="F176" s="163"/>
    </row>
    <row r="177" spans="6:6" x14ac:dyDescent="0.2">
      <c r="F177" s="163"/>
    </row>
    <row r="178" spans="6:6" x14ac:dyDescent="0.2">
      <c r="F178" s="163"/>
    </row>
    <row r="179" spans="6:6" x14ac:dyDescent="0.2">
      <c r="F179" s="163"/>
    </row>
    <row r="180" spans="6:6" x14ac:dyDescent="0.2">
      <c r="F180" s="163"/>
    </row>
    <row r="181" spans="6:6" x14ac:dyDescent="0.2">
      <c r="F181" s="163"/>
    </row>
    <row r="182" spans="6:6" x14ac:dyDescent="0.2">
      <c r="F182" s="163"/>
    </row>
    <row r="183" spans="6:6" x14ac:dyDescent="0.2">
      <c r="F183" s="163"/>
    </row>
    <row r="184" spans="6:6" x14ac:dyDescent="0.2">
      <c r="F184" s="163"/>
    </row>
    <row r="185" spans="6:6" x14ac:dyDescent="0.2">
      <c r="F185" s="163"/>
    </row>
    <row r="186" spans="6:6" x14ac:dyDescent="0.2">
      <c r="F186" s="163"/>
    </row>
    <row r="187" spans="6:6" x14ac:dyDescent="0.2">
      <c r="F187" s="163"/>
    </row>
    <row r="188" spans="6:6" x14ac:dyDescent="0.2">
      <c r="F188" s="163"/>
    </row>
    <row r="189" spans="6:6" x14ac:dyDescent="0.2">
      <c r="F189" s="163"/>
    </row>
    <row r="190" spans="6:6" x14ac:dyDescent="0.2">
      <c r="F190" s="163"/>
    </row>
    <row r="191" spans="6:6" x14ac:dyDescent="0.2">
      <c r="F191" s="163"/>
    </row>
    <row r="192" spans="6:6" x14ac:dyDescent="0.2">
      <c r="F192" s="163"/>
    </row>
    <row r="193" spans="6:6" x14ac:dyDescent="0.2">
      <c r="F193" s="163"/>
    </row>
    <row r="194" spans="6:6" x14ac:dyDescent="0.2">
      <c r="F194" s="163"/>
    </row>
    <row r="195" spans="6:6" x14ac:dyDescent="0.2">
      <c r="F195" s="163"/>
    </row>
    <row r="196" spans="6:6" x14ac:dyDescent="0.2">
      <c r="F196" s="163"/>
    </row>
    <row r="197" spans="6:6" x14ac:dyDescent="0.2">
      <c r="F197" s="163"/>
    </row>
    <row r="198" spans="6:6" x14ac:dyDescent="0.2">
      <c r="F198" s="163"/>
    </row>
    <row r="199" spans="6:6" x14ac:dyDescent="0.2">
      <c r="F199" s="163"/>
    </row>
    <row r="200" spans="6:6" x14ac:dyDescent="0.2">
      <c r="F200" s="163"/>
    </row>
    <row r="201" spans="6:6" x14ac:dyDescent="0.2">
      <c r="F201" s="163"/>
    </row>
    <row r="202" spans="6:6" x14ac:dyDescent="0.2">
      <c r="F202" s="163"/>
    </row>
    <row r="203" spans="6:6" x14ac:dyDescent="0.2">
      <c r="F203" s="163"/>
    </row>
    <row r="204" spans="6:6" x14ac:dyDescent="0.2">
      <c r="F204" s="163"/>
    </row>
    <row r="205" spans="6:6" x14ac:dyDescent="0.2">
      <c r="F205" s="163"/>
    </row>
    <row r="206" spans="6:6" x14ac:dyDescent="0.2">
      <c r="F206" s="163"/>
    </row>
    <row r="207" spans="6:6" x14ac:dyDescent="0.2">
      <c r="F207" s="163"/>
    </row>
    <row r="208" spans="6:6" x14ac:dyDescent="0.2">
      <c r="F208" s="163"/>
    </row>
    <row r="209" spans="6:6" x14ac:dyDescent="0.2">
      <c r="F209" s="163"/>
    </row>
    <row r="210" spans="6:6" x14ac:dyDescent="0.2">
      <c r="F210" s="163"/>
    </row>
    <row r="211" spans="6:6" x14ac:dyDescent="0.2">
      <c r="F211" s="163"/>
    </row>
    <row r="212" spans="6:6" x14ac:dyDescent="0.2">
      <c r="F212" s="163"/>
    </row>
    <row r="213" spans="6:6" x14ac:dyDescent="0.2">
      <c r="F213" s="163"/>
    </row>
    <row r="214" spans="6:6" x14ac:dyDescent="0.2">
      <c r="F214" s="163"/>
    </row>
    <row r="215" spans="6:6" x14ac:dyDescent="0.2">
      <c r="F215" s="163"/>
    </row>
    <row r="216" spans="6:6" x14ac:dyDescent="0.2">
      <c r="F216" s="163"/>
    </row>
    <row r="217" spans="6:6" x14ac:dyDescent="0.2">
      <c r="F217" s="163"/>
    </row>
    <row r="218" spans="6:6" x14ac:dyDescent="0.2">
      <c r="F218" s="163"/>
    </row>
    <row r="219" spans="6:6" x14ac:dyDescent="0.2">
      <c r="F219" s="163"/>
    </row>
    <row r="220" spans="6:6" x14ac:dyDescent="0.2">
      <c r="F220" s="163"/>
    </row>
    <row r="221" spans="6:6" x14ac:dyDescent="0.2">
      <c r="F221" s="163"/>
    </row>
    <row r="222" spans="6:6" x14ac:dyDescent="0.2">
      <c r="F222" s="163"/>
    </row>
    <row r="223" spans="6:6" x14ac:dyDescent="0.2">
      <c r="F223" s="163"/>
    </row>
    <row r="224" spans="6:6" x14ac:dyDescent="0.2">
      <c r="F224" s="163"/>
    </row>
    <row r="225" spans="6:6" x14ac:dyDescent="0.2">
      <c r="F225" s="163"/>
    </row>
    <row r="226" spans="6:6" x14ac:dyDescent="0.2">
      <c r="F226" s="163"/>
    </row>
    <row r="227" spans="6:6" x14ac:dyDescent="0.2">
      <c r="F227" s="163"/>
    </row>
    <row r="228" spans="6:6" x14ac:dyDescent="0.2">
      <c r="F228" s="163"/>
    </row>
  </sheetData>
  <mergeCells count="39">
    <mergeCell ref="A1:H1"/>
    <mergeCell ref="A2:B2"/>
    <mergeCell ref="A7:J7"/>
    <mergeCell ref="A67:H67"/>
    <mergeCell ref="I67:J67"/>
    <mergeCell ref="A19:J19"/>
    <mergeCell ref="A25:J25"/>
    <mergeCell ref="A34:J34"/>
    <mergeCell ref="A33:B33"/>
    <mergeCell ref="A38:B38"/>
    <mergeCell ref="F3:J4"/>
    <mergeCell ref="A13:B13"/>
    <mergeCell ref="A24:B24"/>
    <mergeCell ref="A61:B61"/>
    <mergeCell ref="A51:J51"/>
    <mergeCell ref="A73:H73"/>
    <mergeCell ref="I69:J69"/>
    <mergeCell ref="I70:J70"/>
    <mergeCell ref="I71:J71"/>
    <mergeCell ref="I73:J73"/>
    <mergeCell ref="A72:H72"/>
    <mergeCell ref="I72:J72"/>
    <mergeCell ref="A69:H69"/>
    <mergeCell ref="A74:H74"/>
    <mergeCell ref="A71:H71"/>
    <mergeCell ref="A70:H70"/>
    <mergeCell ref="I74:J74"/>
    <mergeCell ref="A14:J14"/>
    <mergeCell ref="A18:B18"/>
    <mergeCell ref="A64:B64"/>
    <mergeCell ref="I68:J68"/>
    <mergeCell ref="A68:H68"/>
    <mergeCell ref="A50:J50"/>
    <mergeCell ref="A40:J40"/>
    <mergeCell ref="A39:J39"/>
    <mergeCell ref="A65:B65"/>
    <mergeCell ref="A62:J62"/>
    <mergeCell ref="A66:M66"/>
    <mergeCell ref="A49:B49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95" orientation="landscape" r:id="rId1"/>
  <rowBreaks count="2" manualBreakCount="2">
    <brk id="24" max="8" man="1"/>
    <brk id="3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showGridLines="0" topLeftCell="A34" workbookViewId="0">
      <selection activeCell="C63" sqref="C63"/>
    </sheetView>
  </sheetViews>
  <sheetFormatPr defaultRowHeight="12.75" x14ac:dyDescent="0.2"/>
  <cols>
    <col min="2" max="2" width="54.5703125" customWidth="1"/>
    <col min="3" max="3" width="26.85546875" customWidth="1"/>
    <col min="4" max="8" width="8.85546875" style="212"/>
    <col min="9" max="9" width="13.28515625" style="212" customWidth="1"/>
    <col min="10" max="10" width="11.28515625" style="212" customWidth="1"/>
  </cols>
  <sheetData>
    <row r="1" spans="1:13" ht="15.75" x14ac:dyDescent="0.2">
      <c r="A1" s="251" t="s">
        <v>142</v>
      </c>
      <c r="B1" s="252"/>
      <c r="C1" s="252"/>
      <c r="D1" s="252"/>
      <c r="E1" s="252"/>
      <c r="F1" s="252"/>
      <c r="G1" s="252"/>
      <c r="H1" s="252"/>
      <c r="I1" s="187"/>
      <c r="J1" s="187"/>
      <c r="K1" s="165"/>
      <c r="L1" s="165"/>
      <c r="M1" s="165"/>
    </row>
    <row r="2" spans="1:13" ht="15.75" thickBot="1" x14ac:dyDescent="0.25">
      <c r="A2" s="240" t="s">
        <v>143</v>
      </c>
      <c r="B2" s="241"/>
      <c r="C2" s="173"/>
      <c r="D2" s="205"/>
      <c r="E2" s="72"/>
      <c r="F2" s="187"/>
      <c r="G2" s="187"/>
      <c r="H2" s="187"/>
      <c r="I2" s="187"/>
      <c r="J2" s="187"/>
      <c r="K2" s="165"/>
      <c r="L2" s="165"/>
      <c r="M2" s="165"/>
    </row>
    <row r="3" spans="1:13" ht="15.75" thickTop="1" x14ac:dyDescent="0.2">
      <c r="A3" s="1"/>
      <c r="B3" s="2"/>
      <c r="C3" s="3"/>
      <c r="D3" s="206"/>
      <c r="E3" s="72"/>
      <c r="F3" s="286" t="s">
        <v>55</v>
      </c>
      <c r="G3" s="287"/>
      <c r="H3" s="287"/>
      <c r="I3" s="287"/>
      <c r="J3" s="288"/>
      <c r="K3" s="93"/>
      <c r="L3" s="93"/>
      <c r="M3" s="93"/>
    </row>
    <row r="4" spans="1:13" ht="15.75" thickBot="1" x14ac:dyDescent="0.25">
      <c r="A4" s="1"/>
      <c r="B4" s="2"/>
      <c r="C4" s="3"/>
      <c r="D4" s="206"/>
      <c r="E4" s="72"/>
      <c r="F4" s="289"/>
      <c r="G4" s="290"/>
      <c r="H4" s="290"/>
      <c r="I4" s="290"/>
      <c r="J4" s="291"/>
      <c r="K4" s="93"/>
      <c r="L4" s="93"/>
      <c r="M4" s="93"/>
    </row>
    <row r="5" spans="1:13" ht="277.89999999999998" customHeight="1" thickTop="1" thickBot="1" x14ac:dyDescent="0.25">
      <c r="A5" s="7" t="s">
        <v>10</v>
      </c>
      <c r="B5" s="8" t="s">
        <v>21</v>
      </c>
      <c r="C5" s="9" t="s">
        <v>56</v>
      </c>
      <c r="D5" s="95" t="s">
        <v>3</v>
      </c>
      <c r="E5" s="95" t="s">
        <v>15</v>
      </c>
      <c r="F5" s="183" t="s">
        <v>22</v>
      </c>
      <c r="G5" s="183" t="s">
        <v>64</v>
      </c>
      <c r="H5" s="183" t="s">
        <v>46</v>
      </c>
      <c r="I5" s="183" t="s">
        <v>54</v>
      </c>
      <c r="J5" s="183" t="s">
        <v>53</v>
      </c>
      <c r="K5" s="168"/>
      <c r="L5" s="168"/>
      <c r="M5" s="168"/>
    </row>
    <row r="6" spans="1:13" ht="16.5" thickTop="1" thickBot="1" x14ac:dyDescent="0.25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0">
        <v>6</v>
      </c>
      <c r="G6" s="70">
        <v>7</v>
      </c>
      <c r="H6" s="70">
        <v>8</v>
      </c>
      <c r="I6" s="70">
        <v>9</v>
      </c>
      <c r="J6" s="70">
        <v>10</v>
      </c>
      <c r="K6" s="169"/>
      <c r="L6" s="169"/>
      <c r="M6" s="169"/>
    </row>
    <row r="7" spans="1:13" ht="15.75" thickTop="1" thickBot="1" x14ac:dyDescent="0.25">
      <c r="A7" s="224" t="s">
        <v>69</v>
      </c>
      <c r="B7" s="225"/>
      <c r="C7" s="225"/>
      <c r="D7" s="225"/>
      <c r="E7" s="225"/>
      <c r="F7" s="225"/>
      <c r="G7" s="225"/>
      <c r="H7" s="225"/>
      <c r="I7" s="225"/>
      <c r="J7" s="226"/>
      <c r="K7" s="164"/>
      <c r="L7" s="164"/>
      <c r="M7" s="164"/>
    </row>
    <row r="8" spans="1:13" ht="15.75" thickTop="1" x14ac:dyDescent="0.2">
      <c r="A8" s="10">
        <v>1</v>
      </c>
      <c r="B8" s="110" t="s">
        <v>70</v>
      </c>
      <c r="C8" s="214" t="s">
        <v>184</v>
      </c>
      <c r="D8" s="56" t="s">
        <v>134</v>
      </c>
      <c r="E8" s="10">
        <v>3</v>
      </c>
      <c r="F8" s="10"/>
      <c r="G8" s="10">
        <v>1.2</v>
      </c>
      <c r="H8" s="10"/>
      <c r="I8" s="10"/>
      <c r="J8" s="10"/>
      <c r="K8" s="93"/>
      <c r="L8" s="93"/>
      <c r="M8" s="93"/>
    </row>
    <row r="9" spans="1:13" ht="15" x14ac:dyDescent="0.2">
      <c r="A9" s="11">
        <v>2</v>
      </c>
      <c r="B9" s="106" t="s">
        <v>71</v>
      </c>
      <c r="C9" s="215" t="s">
        <v>185</v>
      </c>
      <c r="D9" s="13" t="s">
        <v>134</v>
      </c>
      <c r="E9" s="11">
        <v>3</v>
      </c>
      <c r="F9" s="11"/>
      <c r="G9" s="11">
        <v>1.2</v>
      </c>
      <c r="H9" s="11"/>
      <c r="I9" s="11"/>
      <c r="J9" s="11"/>
      <c r="K9" s="93"/>
      <c r="L9" s="93"/>
      <c r="M9" s="93"/>
    </row>
    <row r="10" spans="1:13" ht="15" x14ac:dyDescent="0.2">
      <c r="A10" s="11">
        <v>3</v>
      </c>
      <c r="B10" s="2" t="s">
        <v>72</v>
      </c>
      <c r="C10" s="216" t="s">
        <v>186</v>
      </c>
      <c r="D10" s="23" t="s">
        <v>131</v>
      </c>
      <c r="E10" s="24">
        <v>1</v>
      </c>
      <c r="F10" s="11"/>
      <c r="G10" s="11">
        <v>0.4</v>
      </c>
      <c r="H10" s="11"/>
      <c r="I10" s="11"/>
      <c r="J10" s="11"/>
      <c r="K10" s="93"/>
      <c r="L10" s="93"/>
      <c r="M10" s="93"/>
    </row>
    <row r="11" spans="1:13" ht="15" x14ac:dyDescent="0.2">
      <c r="A11" s="11">
        <v>4</v>
      </c>
      <c r="B11" s="174" t="s">
        <v>73</v>
      </c>
      <c r="C11" s="216" t="s">
        <v>187</v>
      </c>
      <c r="D11" s="23" t="s">
        <v>133</v>
      </c>
      <c r="E11" s="24">
        <v>1</v>
      </c>
      <c r="F11" s="11"/>
      <c r="G11" s="11">
        <v>0.16</v>
      </c>
      <c r="H11" s="11"/>
      <c r="I11" s="11"/>
      <c r="J11" s="11"/>
      <c r="K11" s="93"/>
      <c r="L11" s="93"/>
      <c r="M11" s="93"/>
    </row>
    <row r="12" spans="1:13" ht="15.75" thickBot="1" x14ac:dyDescent="0.25">
      <c r="A12" s="11">
        <v>5</v>
      </c>
      <c r="B12" s="174" t="s">
        <v>74</v>
      </c>
      <c r="C12" s="216" t="s">
        <v>188</v>
      </c>
      <c r="D12" s="23" t="s">
        <v>134</v>
      </c>
      <c r="E12" s="24">
        <v>2</v>
      </c>
      <c r="F12" s="24"/>
      <c r="G12" s="24">
        <v>0.96</v>
      </c>
      <c r="H12" s="24"/>
      <c r="I12" s="24"/>
      <c r="J12" s="24"/>
      <c r="K12" s="93"/>
      <c r="L12" s="93"/>
      <c r="M12" s="93"/>
    </row>
    <row r="13" spans="1:13" ht="16.5" thickTop="1" thickBot="1" x14ac:dyDescent="0.25">
      <c r="A13" s="239" t="s">
        <v>11</v>
      </c>
      <c r="B13" s="235"/>
      <c r="C13" s="31"/>
      <c r="D13" s="175">
        <f>D8+D9+D10+D11+D12</f>
        <v>61</v>
      </c>
      <c r="E13" s="32">
        <f t="shared" ref="E13:J13" si="0">SUM(E8:E12)</f>
        <v>10</v>
      </c>
      <c r="F13" s="36">
        <f t="shared" si="0"/>
        <v>0</v>
      </c>
      <c r="G13" s="36">
        <f t="shared" si="0"/>
        <v>3.92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94"/>
      <c r="L13" s="94"/>
      <c r="M13" s="94"/>
    </row>
    <row r="14" spans="1:13" ht="15.75" thickTop="1" thickBot="1" x14ac:dyDescent="0.25">
      <c r="A14" s="224" t="s">
        <v>69</v>
      </c>
      <c r="B14" s="225"/>
      <c r="C14" s="225"/>
      <c r="D14" s="225"/>
      <c r="E14" s="225"/>
      <c r="F14" s="225"/>
      <c r="G14" s="225"/>
      <c r="H14" s="225"/>
      <c r="I14" s="225"/>
      <c r="J14" s="226"/>
      <c r="K14" s="94"/>
      <c r="L14" s="94"/>
      <c r="M14" s="94"/>
    </row>
    <row r="15" spans="1:13" ht="16.5" thickTop="1" thickBot="1" x14ac:dyDescent="0.25">
      <c r="A15" s="10" t="s">
        <v>78</v>
      </c>
      <c r="B15" s="176" t="s">
        <v>79</v>
      </c>
      <c r="C15" s="214" t="s">
        <v>189</v>
      </c>
      <c r="D15" s="56" t="s">
        <v>132</v>
      </c>
      <c r="E15" s="10">
        <v>1</v>
      </c>
      <c r="F15" s="10"/>
      <c r="G15" s="10">
        <v>0.46</v>
      </c>
      <c r="H15" s="10"/>
      <c r="I15" s="10">
        <v>1</v>
      </c>
      <c r="J15" s="10"/>
      <c r="K15" s="94"/>
      <c r="L15" s="94"/>
      <c r="M15" s="94"/>
    </row>
    <row r="16" spans="1:13" ht="16.5" thickTop="1" thickBot="1" x14ac:dyDescent="0.25">
      <c r="A16" s="11" t="s">
        <v>80</v>
      </c>
      <c r="B16" s="177" t="s">
        <v>81</v>
      </c>
      <c r="C16" s="214" t="s">
        <v>190</v>
      </c>
      <c r="D16" s="13" t="s">
        <v>134</v>
      </c>
      <c r="E16" s="11">
        <v>3</v>
      </c>
      <c r="F16" s="11"/>
      <c r="G16" s="11">
        <v>1.2</v>
      </c>
      <c r="H16" s="11"/>
      <c r="I16" s="11">
        <v>3</v>
      </c>
      <c r="J16" s="11"/>
      <c r="K16" s="94"/>
      <c r="L16" s="94"/>
      <c r="M16" s="94"/>
    </row>
    <row r="17" spans="1:13" ht="16.5" thickTop="1" thickBot="1" x14ac:dyDescent="0.25">
      <c r="A17" s="11" t="s">
        <v>82</v>
      </c>
      <c r="B17" s="184" t="s">
        <v>83</v>
      </c>
      <c r="C17" s="214" t="s">
        <v>191</v>
      </c>
      <c r="D17" s="23" t="s">
        <v>132</v>
      </c>
      <c r="E17" s="24">
        <v>1</v>
      </c>
      <c r="F17" s="11"/>
      <c r="G17" s="11">
        <v>0.46</v>
      </c>
      <c r="H17" s="11"/>
      <c r="I17" s="11">
        <v>1</v>
      </c>
      <c r="J17" s="11"/>
      <c r="K17" s="94"/>
      <c r="L17" s="94"/>
      <c r="M17" s="94"/>
    </row>
    <row r="18" spans="1:13" ht="16.5" thickTop="1" thickBot="1" x14ac:dyDescent="0.25">
      <c r="A18" s="239" t="s">
        <v>11</v>
      </c>
      <c r="B18" s="235"/>
      <c r="C18" s="31"/>
      <c r="D18" s="175">
        <f>D15+D16+D17</f>
        <v>36</v>
      </c>
      <c r="E18" s="32">
        <f t="shared" ref="E18:J18" si="1">SUM(E15:E17)</f>
        <v>5</v>
      </c>
      <c r="F18" s="36">
        <f t="shared" si="1"/>
        <v>0</v>
      </c>
      <c r="G18" s="36">
        <f t="shared" si="1"/>
        <v>2.12</v>
      </c>
      <c r="H18" s="36">
        <f t="shared" si="1"/>
        <v>0</v>
      </c>
      <c r="I18" s="36">
        <f t="shared" si="1"/>
        <v>5</v>
      </c>
      <c r="J18" s="36">
        <f t="shared" si="1"/>
        <v>0</v>
      </c>
      <c r="K18" s="94"/>
      <c r="L18" s="94"/>
      <c r="M18" s="94"/>
    </row>
    <row r="19" spans="1:13" ht="15.75" thickTop="1" thickBot="1" x14ac:dyDescent="0.25">
      <c r="A19" s="224" t="s">
        <v>84</v>
      </c>
      <c r="B19" s="225"/>
      <c r="C19" s="225"/>
      <c r="D19" s="225"/>
      <c r="E19" s="225"/>
      <c r="F19" s="225"/>
      <c r="G19" s="225"/>
      <c r="H19" s="225"/>
      <c r="I19" s="225"/>
      <c r="J19" s="226"/>
      <c r="K19" s="164"/>
      <c r="L19" s="164"/>
      <c r="M19" s="164"/>
    </row>
    <row r="20" spans="1:13" ht="16.5" thickTop="1" thickBot="1" x14ac:dyDescent="0.25">
      <c r="A20" s="10">
        <v>9</v>
      </c>
      <c r="B20" s="185" t="s">
        <v>85</v>
      </c>
      <c r="C20" s="214" t="s">
        <v>192</v>
      </c>
      <c r="D20" s="56" t="s">
        <v>135</v>
      </c>
      <c r="E20" s="10">
        <v>4</v>
      </c>
      <c r="F20" s="61"/>
      <c r="G20" s="59">
        <v>1.5</v>
      </c>
      <c r="H20" s="10"/>
      <c r="I20" s="10">
        <v>4</v>
      </c>
      <c r="J20" s="10"/>
      <c r="K20" s="93"/>
      <c r="L20" s="93"/>
      <c r="M20" s="93"/>
    </row>
    <row r="21" spans="1:13" ht="16.5" thickTop="1" thickBot="1" x14ac:dyDescent="0.25">
      <c r="A21" s="11">
        <v>10</v>
      </c>
      <c r="B21" s="1" t="s">
        <v>86</v>
      </c>
      <c r="C21" s="214" t="s">
        <v>193</v>
      </c>
      <c r="D21" s="13" t="s">
        <v>136</v>
      </c>
      <c r="E21" s="11">
        <v>5</v>
      </c>
      <c r="F21" s="17"/>
      <c r="G21" s="20">
        <v>2</v>
      </c>
      <c r="H21" s="11"/>
      <c r="I21" s="11">
        <v>5</v>
      </c>
      <c r="J21" s="11"/>
      <c r="K21" s="93"/>
      <c r="L21" s="93"/>
      <c r="M21" s="93"/>
    </row>
    <row r="22" spans="1:13" ht="16.5" thickTop="1" thickBot="1" x14ac:dyDescent="0.25">
      <c r="A22" s="11">
        <v>11</v>
      </c>
      <c r="B22" s="178" t="s">
        <v>87</v>
      </c>
      <c r="C22" s="214" t="s">
        <v>194</v>
      </c>
      <c r="D22" s="13" t="s">
        <v>135</v>
      </c>
      <c r="E22" s="11">
        <v>4</v>
      </c>
      <c r="F22" s="17"/>
      <c r="G22" s="20">
        <v>1.5</v>
      </c>
      <c r="H22" s="11"/>
      <c r="I22" s="11"/>
      <c r="J22" s="11"/>
      <c r="K22" s="93"/>
      <c r="L22" s="93"/>
      <c r="M22" s="93"/>
    </row>
    <row r="23" spans="1:13" ht="16.5" thickTop="1" thickBot="1" x14ac:dyDescent="0.25">
      <c r="A23" s="11">
        <v>12</v>
      </c>
      <c r="B23" s="2" t="s">
        <v>139</v>
      </c>
      <c r="C23" s="214" t="s">
        <v>195</v>
      </c>
      <c r="D23" s="13" t="s">
        <v>134</v>
      </c>
      <c r="E23" s="11">
        <v>3</v>
      </c>
      <c r="F23" s="17"/>
      <c r="G23" s="20">
        <v>1.2</v>
      </c>
      <c r="H23" s="11"/>
      <c r="I23" s="11">
        <v>3</v>
      </c>
      <c r="J23" s="11"/>
      <c r="K23" s="93"/>
      <c r="L23" s="93"/>
      <c r="M23" s="93"/>
    </row>
    <row r="24" spans="1:13" ht="15.75" thickTop="1" thickBot="1" x14ac:dyDescent="0.25">
      <c r="A24" s="239" t="s">
        <v>11</v>
      </c>
      <c r="B24" s="284"/>
      <c r="C24" s="53"/>
      <c r="D24" s="181">
        <f>D20+D21+D22+D23</f>
        <v>108</v>
      </c>
      <c r="E24" s="54">
        <f t="shared" ref="E24:J24" si="2">SUM(E20:E23)</f>
        <v>16</v>
      </c>
      <c r="F24" s="32">
        <f t="shared" si="2"/>
        <v>0</v>
      </c>
      <c r="G24" s="36">
        <f t="shared" si="2"/>
        <v>6.2</v>
      </c>
      <c r="H24" s="36">
        <f t="shared" si="2"/>
        <v>0</v>
      </c>
      <c r="I24" s="36">
        <f t="shared" si="2"/>
        <v>12</v>
      </c>
      <c r="J24" s="36">
        <f t="shared" si="2"/>
        <v>0</v>
      </c>
      <c r="K24" s="94"/>
      <c r="L24" s="94"/>
      <c r="M24" s="94"/>
    </row>
    <row r="25" spans="1:13" ht="15.75" thickTop="1" thickBot="1" x14ac:dyDescent="0.25">
      <c r="A25" s="224" t="s">
        <v>88</v>
      </c>
      <c r="B25" s="225"/>
      <c r="C25" s="225"/>
      <c r="D25" s="225"/>
      <c r="E25" s="225"/>
      <c r="F25" s="225"/>
      <c r="G25" s="225"/>
      <c r="H25" s="225"/>
      <c r="I25" s="225"/>
      <c r="J25" s="226"/>
      <c r="K25" s="164"/>
      <c r="L25" s="164"/>
      <c r="M25" s="164"/>
    </row>
    <row r="26" spans="1:13" ht="16.5" thickTop="1" thickBot="1" x14ac:dyDescent="0.25">
      <c r="A26" s="10">
        <v>13</v>
      </c>
      <c r="B26" s="186" t="s">
        <v>89</v>
      </c>
      <c r="C26" s="214" t="s">
        <v>196</v>
      </c>
      <c r="D26" s="56" t="s">
        <v>135</v>
      </c>
      <c r="E26" s="10">
        <v>4</v>
      </c>
      <c r="F26" s="207"/>
      <c r="G26" s="10">
        <v>1.5</v>
      </c>
      <c r="H26" s="10"/>
      <c r="I26" s="10">
        <v>4</v>
      </c>
      <c r="J26" s="10"/>
      <c r="K26" s="93"/>
      <c r="L26" s="93"/>
      <c r="M26" s="93"/>
    </row>
    <row r="27" spans="1:13" ht="16.5" thickTop="1" thickBot="1" x14ac:dyDescent="0.25">
      <c r="A27" s="11">
        <v>14</v>
      </c>
      <c r="B27" s="179" t="s">
        <v>90</v>
      </c>
      <c r="C27" s="214" t="s">
        <v>197</v>
      </c>
      <c r="D27" s="13" t="s">
        <v>134</v>
      </c>
      <c r="E27" s="11">
        <v>2</v>
      </c>
      <c r="F27" s="208"/>
      <c r="G27" s="11">
        <v>0.96</v>
      </c>
      <c r="H27" s="11"/>
      <c r="I27" s="11">
        <v>2</v>
      </c>
      <c r="J27" s="11"/>
      <c r="K27" s="93"/>
      <c r="L27" s="93"/>
      <c r="M27" s="93"/>
    </row>
    <row r="28" spans="1:13" ht="15.75" thickTop="1" x14ac:dyDescent="0.2">
      <c r="A28" s="11">
        <v>15</v>
      </c>
      <c r="B28" s="178" t="s">
        <v>91</v>
      </c>
      <c r="C28" s="214" t="s">
        <v>198</v>
      </c>
      <c r="D28" s="13" t="s">
        <v>134</v>
      </c>
      <c r="E28" s="11">
        <v>2</v>
      </c>
      <c r="F28" s="208"/>
      <c r="G28" s="11">
        <v>0.96</v>
      </c>
      <c r="H28" s="11"/>
      <c r="I28" s="11">
        <v>2</v>
      </c>
      <c r="J28" s="11"/>
      <c r="K28" s="93"/>
      <c r="L28" s="93"/>
      <c r="M28" s="93"/>
    </row>
    <row r="29" spans="1:13" ht="15" x14ac:dyDescent="0.2">
      <c r="A29" s="11">
        <v>16</v>
      </c>
      <c r="B29" s="2" t="s">
        <v>92</v>
      </c>
      <c r="C29" s="215" t="s">
        <v>199</v>
      </c>
      <c r="D29" s="13" t="s">
        <v>135</v>
      </c>
      <c r="E29" s="11">
        <v>4</v>
      </c>
      <c r="F29" s="208"/>
      <c r="G29" s="11">
        <v>1.5</v>
      </c>
      <c r="H29" s="11"/>
      <c r="I29" s="11">
        <v>4</v>
      </c>
      <c r="J29" s="11"/>
      <c r="K29" s="93"/>
      <c r="L29" s="93"/>
      <c r="M29" s="93"/>
    </row>
    <row r="30" spans="1:13" ht="15" x14ac:dyDescent="0.2">
      <c r="A30" s="11">
        <v>17</v>
      </c>
      <c r="B30" s="106" t="s">
        <v>93</v>
      </c>
      <c r="C30" s="215" t="s">
        <v>200</v>
      </c>
      <c r="D30" s="13" t="s">
        <v>134</v>
      </c>
      <c r="E30" s="11">
        <v>2</v>
      </c>
      <c r="F30" s="209"/>
      <c r="G30" s="24">
        <v>0.96</v>
      </c>
      <c r="H30" s="24"/>
      <c r="I30" s="24">
        <v>2</v>
      </c>
      <c r="J30" s="24"/>
      <c r="K30" s="93"/>
      <c r="L30" s="93"/>
      <c r="M30" s="93"/>
    </row>
    <row r="31" spans="1:13" ht="15" x14ac:dyDescent="0.2">
      <c r="A31" s="11">
        <v>18</v>
      </c>
      <c r="B31" s="178" t="s">
        <v>94</v>
      </c>
      <c r="C31" s="215" t="s">
        <v>201</v>
      </c>
      <c r="D31" s="13" t="s">
        <v>134</v>
      </c>
      <c r="E31" s="11">
        <v>2</v>
      </c>
      <c r="F31" s="209"/>
      <c r="G31" s="24">
        <v>0.96</v>
      </c>
      <c r="H31" s="24"/>
      <c r="I31" s="24">
        <v>2</v>
      </c>
      <c r="J31" s="24"/>
      <c r="K31" s="93"/>
      <c r="L31" s="93"/>
      <c r="M31" s="93"/>
    </row>
    <row r="32" spans="1:13" ht="15.75" thickBot="1" x14ac:dyDescent="0.25">
      <c r="A32" s="11">
        <v>19</v>
      </c>
      <c r="B32" s="2" t="s">
        <v>95</v>
      </c>
      <c r="C32" s="215" t="s">
        <v>202</v>
      </c>
      <c r="D32" s="13" t="s">
        <v>132</v>
      </c>
      <c r="E32" s="11">
        <v>1</v>
      </c>
      <c r="F32" s="209"/>
      <c r="G32" s="24">
        <v>0.46</v>
      </c>
      <c r="H32" s="24"/>
      <c r="I32" s="213">
        <v>1</v>
      </c>
      <c r="J32" s="24"/>
      <c r="K32" s="93"/>
      <c r="L32" s="93"/>
      <c r="M32" s="93"/>
    </row>
    <row r="33" spans="1:13" ht="15.75" thickTop="1" thickBot="1" x14ac:dyDescent="0.25">
      <c r="A33" s="239" t="s">
        <v>11</v>
      </c>
      <c r="B33" s="284"/>
      <c r="C33" s="31"/>
      <c r="D33" s="175">
        <f>D26+D27+D28+D29+D30+D31+D32</f>
        <v>135</v>
      </c>
      <c r="E33" s="32">
        <f t="shared" ref="E33:J33" si="3">SUM(E26:E32)</f>
        <v>17</v>
      </c>
      <c r="F33" s="36">
        <f t="shared" si="3"/>
        <v>0</v>
      </c>
      <c r="G33" s="36">
        <f t="shared" si="3"/>
        <v>7.3</v>
      </c>
      <c r="H33" s="36">
        <f t="shared" si="3"/>
        <v>0</v>
      </c>
      <c r="I33" s="36">
        <f t="shared" si="3"/>
        <v>17</v>
      </c>
      <c r="J33" s="36">
        <f t="shared" si="3"/>
        <v>0</v>
      </c>
      <c r="K33" s="94"/>
      <c r="L33" s="94"/>
      <c r="M33" s="94"/>
    </row>
    <row r="34" spans="1:13" ht="15.75" thickTop="1" thickBot="1" x14ac:dyDescent="0.25">
      <c r="A34" s="224" t="s">
        <v>96</v>
      </c>
      <c r="B34" s="225"/>
      <c r="C34" s="225"/>
      <c r="D34" s="225"/>
      <c r="E34" s="225"/>
      <c r="F34" s="225"/>
      <c r="G34" s="225"/>
      <c r="H34" s="225"/>
      <c r="I34" s="225"/>
      <c r="J34" s="226"/>
      <c r="K34" s="164"/>
      <c r="L34" s="164"/>
      <c r="M34" s="164"/>
    </row>
    <row r="35" spans="1:13" ht="15.75" thickTop="1" x14ac:dyDescent="0.2">
      <c r="A35" s="39">
        <v>20</v>
      </c>
      <c r="B35" s="179" t="s">
        <v>97</v>
      </c>
      <c r="C35" s="296" t="s">
        <v>203</v>
      </c>
      <c r="D35" s="38" t="s">
        <v>134</v>
      </c>
      <c r="E35" s="39">
        <v>3</v>
      </c>
      <c r="F35" s="210">
        <v>3</v>
      </c>
      <c r="G35" s="10">
        <v>1.2</v>
      </c>
      <c r="H35" s="10"/>
      <c r="I35" s="10"/>
      <c r="J35" s="10"/>
      <c r="K35" s="93"/>
      <c r="L35" s="93"/>
      <c r="M35" s="93"/>
    </row>
    <row r="36" spans="1:13" ht="15" x14ac:dyDescent="0.2">
      <c r="A36" s="11">
        <v>21</v>
      </c>
      <c r="B36" s="178" t="s">
        <v>98</v>
      </c>
      <c r="C36" s="215" t="s">
        <v>204</v>
      </c>
      <c r="D36" s="13" t="s">
        <v>134</v>
      </c>
      <c r="E36" s="11">
        <v>3</v>
      </c>
      <c r="F36" s="208">
        <v>3</v>
      </c>
      <c r="G36" s="11">
        <v>1.2</v>
      </c>
      <c r="H36" s="11"/>
      <c r="I36" s="11"/>
      <c r="J36" s="11"/>
      <c r="K36" s="93"/>
      <c r="L36" s="93"/>
      <c r="M36" s="93"/>
    </row>
    <row r="37" spans="1:13" ht="15.75" thickBot="1" x14ac:dyDescent="0.25">
      <c r="A37" s="11">
        <v>22</v>
      </c>
      <c r="B37" s="178" t="s">
        <v>99</v>
      </c>
      <c r="C37" s="215" t="s">
        <v>205</v>
      </c>
      <c r="D37" s="13" t="s">
        <v>134</v>
      </c>
      <c r="E37" s="11">
        <v>3</v>
      </c>
      <c r="F37" s="208">
        <v>3</v>
      </c>
      <c r="G37" s="11">
        <v>1.2</v>
      </c>
      <c r="H37" s="11"/>
      <c r="I37" s="11"/>
      <c r="J37" s="11"/>
      <c r="K37" s="93"/>
      <c r="L37" s="93"/>
      <c r="M37" s="93"/>
    </row>
    <row r="38" spans="1:13" ht="15.75" thickTop="1" thickBot="1" x14ac:dyDescent="0.25">
      <c r="A38" s="239" t="s">
        <v>11</v>
      </c>
      <c r="B38" s="284"/>
      <c r="C38" s="81"/>
      <c r="D38" s="182">
        <f>D35+D36+D37</f>
        <v>54</v>
      </c>
      <c r="E38" s="82">
        <f t="shared" ref="E38:J38" si="4">SUM(E35:E37)</f>
        <v>9</v>
      </c>
      <c r="F38" s="86">
        <f t="shared" si="4"/>
        <v>9</v>
      </c>
      <c r="G38" s="86">
        <f t="shared" si="4"/>
        <v>3.5999999999999996</v>
      </c>
      <c r="H38" s="86">
        <f t="shared" si="4"/>
        <v>0</v>
      </c>
      <c r="I38" s="86">
        <f t="shared" si="4"/>
        <v>0</v>
      </c>
      <c r="J38" s="86">
        <f t="shared" si="4"/>
        <v>0</v>
      </c>
      <c r="K38" s="94"/>
      <c r="L38" s="94"/>
      <c r="M38" s="94"/>
    </row>
    <row r="39" spans="1:13" ht="15" thickTop="1" x14ac:dyDescent="0.2">
      <c r="A39" s="218" t="s">
        <v>100</v>
      </c>
      <c r="B39" s="219"/>
      <c r="C39" s="219"/>
      <c r="D39" s="219"/>
      <c r="E39" s="219"/>
      <c r="F39" s="219"/>
      <c r="G39" s="219"/>
      <c r="H39" s="219"/>
      <c r="I39" s="219"/>
      <c r="J39" s="220"/>
      <c r="K39" s="164"/>
      <c r="L39" s="164"/>
      <c r="M39" s="164"/>
    </row>
    <row r="40" spans="1:13" ht="15" thickBot="1" x14ac:dyDescent="0.25">
      <c r="A40" s="221" t="s">
        <v>123</v>
      </c>
      <c r="B40" s="222"/>
      <c r="C40" s="222"/>
      <c r="D40" s="222"/>
      <c r="E40" s="222"/>
      <c r="F40" s="222"/>
      <c r="G40" s="222"/>
      <c r="H40" s="222"/>
      <c r="I40" s="222"/>
      <c r="J40" s="223"/>
      <c r="K40" s="164"/>
      <c r="L40" s="164"/>
      <c r="M40" s="164"/>
    </row>
    <row r="41" spans="1:13" ht="15.75" thickTop="1" x14ac:dyDescent="0.2">
      <c r="A41" s="10">
        <v>23</v>
      </c>
      <c r="B41" s="186" t="s">
        <v>101</v>
      </c>
      <c r="C41" s="215" t="s">
        <v>206</v>
      </c>
      <c r="D41" s="56" t="s">
        <v>136</v>
      </c>
      <c r="E41" s="10">
        <v>6</v>
      </c>
      <c r="F41" s="207">
        <v>6</v>
      </c>
      <c r="G41" s="10">
        <v>2.5</v>
      </c>
      <c r="H41" s="10"/>
      <c r="I41" s="10">
        <v>6</v>
      </c>
      <c r="J41" s="10"/>
      <c r="K41" s="93"/>
      <c r="L41" s="93"/>
      <c r="M41" s="93"/>
    </row>
    <row r="42" spans="1:13" ht="15" x14ac:dyDescent="0.2">
      <c r="A42" s="11">
        <v>24</v>
      </c>
      <c r="B42" s="178" t="s">
        <v>102</v>
      </c>
      <c r="C42" s="215" t="s">
        <v>207</v>
      </c>
      <c r="D42" s="13" t="s">
        <v>134</v>
      </c>
      <c r="E42" s="11">
        <v>2</v>
      </c>
      <c r="F42" s="208">
        <v>2</v>
      </c>
      <c r="G42" s="11">
        <v>0.96</v>
      </c>
      <c r="H42" s="11"/>
      <c r="I42" s="11">
        <v>2</v>
      </c>
      <c r="J42" s="11"/>
      <c r="K42" s="93"/>
      <c r="L42" s="93"/>
      <c r="M42" s="93"/>
    </row>
    <row r="43" spans="1:13" ht="15" x14ac:dyDescent="0.2">
      <c r="A43" s="11">
        <v>25</v>
      </c>
      <c r="B43" s="178" t="s">
        <v>103</v>
      </c>
      <c r="C43" s="215" t="s">
        <v>208</v>
      </c>
      <c r="D43" s="13" t="s">
        <v>136</v>
      </c>
      <c r="E43" s="11">
        <v>6</v>
      </c>
      <c r="F43" s="208">
        <v>6</v>
      </c>
      <c r="G43" s="11">
        <v>2.5</v>
      </c>
      <c r="H43" s="11"/>
      <c r="I43" s="11">
        <v>6</v>
      </c>
      <c r="J43" s="11"/>
      <c r="K43" s="93"/>
      <c r="L43" s="93"/>
      <c r="M43" s="93"/>
    </row>
    <row r="44" spans="1:13" ht="15" x14ac:dyDescent="0.2">
      <c r="A44" s="11">
        <v>26</v>
      </c>
      <c r="B44" s="178" t="s">
        <v>104</v>
      </c>
      <c r="C44" s="215" t="s">
        <v>209</v>
      </c>
      <c r="D44" s="13" t="s">
        <v>136</v>
      </c>
      <c r="E44" s="11">
        <v>6</v>
      </c>
      <c r="F44" s="208">
        <v>6</v>
      </c>
      <c r="G44" s="11">
        <v>2.5</v>
      </c>
      <c r="H44" s="11"/>
      <c r="I44" s="11">
        <v>6</v>
      </c>
      <c r="J44" s="11"/>
      <c r="K44" s="93"/>
      <c r="L44" s="93"/>
      <c r="M44" s="93"/>
    </row>
    <row r="45" spans="1:13" ht="15" x14ac:dyDescent="0.2">
      <c r="A45" s="24">
        <v>27</v>
      </c>
      <c r="B45" s="178" t="s">
        <v>105</v>
      </c>
      <c r="C45" s="215" t="s">
        <v>210</v>
      </c>
      <c r="D45" s="13" t="s">
        <v>134</v>
      </c>
      <c r="E45" s="11">
        <v>3</v>
      </c>
      <c r="F45" s="209">
        <v>3</v>
      </c>
      <c r="G45" s="24">
        <v>0.96</v>
      </c>
      <c r="H45" s="24"/>
      <c r="I45" s="24">
        <v>3</v>
      </c>
      <c r="J45" s="24"/>
      <c r="K45" s="93"/>
      <c r="L45" s="93"/>
      <c r="M45" s="93"/>
    </row>
    <row r="46" spans="1:13" ht="15" x14ac:dyDescent="0.2">
      <c r="A46" s="24">
        <v>28</v>
      </c>
      <c r="B46" s="178" t="s">
        <v>106</v>
      </c>
      <c r="C46" s="215" t="s">
        <v>211</v>
      </c>
      <c r="D46" s="13" t="s">
        <v>134</v>
      </c>
      <c r="E46" s="11">
        <v>2</v>
      </c>
      <c r="F46" s="209">
        <v>2</v>
      </c>
      <c r="G46" s="24">
        <v>0.96</v>
      </c>
      <c r="H46" s="24"/>
      <c r="I46" s="24">
        <v>2</v>
      </c>
      <c r="J46" s="24"/>
      <c r="K46" s="93"/>
      <c r="L46" s="93"/>
      <c r="M46" s="93"/>
    </row>
    <row r="47" spans="1:13" ht="15" x14ac:dyDescent="0.2">
      <c r="A47" s="24">
        <v>29</v>
      </c>
      <c r="B47" s="174" t="s">
        <v>107</v>
      </c>
      <c r="C47" s="215" t="s">
        <v>212</v>
      </c>
      <c r="D47" s="13" t="s">
        <v>134</v>
      </c>
      <c r="E47" s="11">
        <v>2</v>
      </c>
      <c r="F47" s="209">
        <v>2</v>
      </c>
      <c r="G47" s="24">
        <v>0.96</v>
      </c>
      <c r="H47" s="24"/>
      <c r="I47" s="24">
        <v>2</v>
      </c>
      <c r="J47" s="24"/>
      <c r="K47" s="93"/>
      <c r="L47" s="93"/>
      <c r="M47" s="93"/>
    </row>
    <row r="48" spans="1:13" ht="15.75" thickBot="1" x14ac:dyDescent="0.25">
      <c r="A48" s="46">
        <v>30</v>
      </c>
      <c r="B48" s="180" t="s">
        <v>108</v>
      </c>
      <c r="C48" s="215" t="s">
        <v>213</v>
      </c>
      <c r="D48" s="13" t="s">
        <v>134</v>
      </c>
      <c r="E48" s="11">
        <v>2</v>
      </c>
      <c r="F48" s="209">
        <v>2</v>
      </c>
      <c r="G48" s="24">
        <v>0.96</v>
      </c>
      <c r="H48" s="24"/>
      <c r="I48" s="24">
        <v>2</v>
      </c>
      <c r="J48" s="24"/>
      <c r="K48" s="93"/>
      <c r="L48" s="93"/>
      <c r="M48" s="93"/>
    </row>
    <row r="49" spans="1:13" ht="15.75" thickTop="1" thickBot="1" x14ac:dyDescent="0.25">
      <c r="A49" s="239" t="s">
        <v>11</v>
      </c>
      <c r="B49" s="284"/>
      <c r="C49" s="31"/>
      <c r="D49" s="175">
        <f>D41+D42+D43+D44+D45+D46+D47+D48</f>
        <v>198</v>
      </c>
      <c r="E49" s="32">
        <f t="shared" ref="E49:J49" si="5">SUM(E41:E48)</f>
        <v>29</v>
      </c>
      <c r="F49" s="36">
        <f t="shared" si="5"/>
        <v>29</v>
      </c>
      <c r="G49" s="36">
        <f t="shared" si="5"/>
        <v>12.300000000000004</v>
      </c>
      <c r="H49" s="36">
        <f t="shared" si="5"/>
        <v>0</v>
      </c>
      <c r="I49" s="36">
        <f t="shared" si="5"/>
        <v>29</v>
      </c>
      <c r="J49" s="36">
        <f t="shared" si="5"/>
        <v>0</v>
      </c>
      <c r="K49" s="94"/>
      <c r="L49" s="94"/>
      <c r="M49" s="94"/>
    </row>
    <row r="50" spans="1:13" ht="15" thickTop="1" x14ac:dyDescent="0.2">
      <c r="A50" s="218" t="s">
        <v>109</v>
      </c>
      <c r="B50" s="219"/>
      <c r="C50" s="219"/>
      <c r="D50" s="219"/>
      <c r="E50" s="219"/>
      <c r="F50" s="219"/>
      <c r="G50" s="219"/>
      <c r="H50" s="219"/>
      <c r="I50" s="219"/>
      <c r="J50" s="220"/>
      <c r="K50" s="164"/>
      <c r="L50" s="164"/>
      <c r="M50" s="164"/>
    </row>
    <row r="51" spans="1:13" ht="15" thickBot="1" x14ac:dyDescent="0.25">
      <c r="A51" s="221" t="s">
        <v>124</v>
      </c>
      <c r="B51" s="222"/>
      <c r="C51" s="222"/>
      <c r="D51" s="222"/>
      <c r="E51" s="222"/>
      <c r="F51" s="222"/>
      <c r="G51" s="222"/>
      <c r="H51" s="222"/>
      <c r="I51" s="222"/>
      <c r="J51" s="223"/>
      <c r="K51" s="164"/>
      <c r="L51" s="164"/>
      <c r="M51" s="164"/>
    </row>
    <row r="52" spans="1:13" ht="15.75" thickTop="1" x14ac:dyDescent="0.2">
      <c r="A52" s="39">
        <v>23</v>
      </c>
      <c r="B52" s="178" t="s">
        <v>110</v>
      </c>
      <c r="C52" s="296" t="s">
        <v>214</v>
      </c>
      <c r="D52" s="38" t="s">
        <v>136</v>
      </c>
      <c r="E52" s="39">
        <v>6</v>
      </c>
      <c r="F52" s="210">
        <v>6</v>
      </c>
      <c r="G52" s="10">
        <v>2.5</v>
      </c>
      <c r="H52" s="10"/>
      <c r="I52" s="10">
        <v>6</v>
      </c>
      <c r="J52" s="10"/>
      <c r="K52" s="93"/>
      <c r="L52" s="93"/>
      <c r="M52" s="93"/>
    </row>
    <row r="53" spans="1:13" ht="15" x14ac:dyDescent="0.2">
      <c r="A53" s="11">
        <v>24</v>
      </c>
      <c r="B53" s="178" t="s">
        <v>111</v>
      </c>
      <c r="C53" s="296" t="s">
        <v>215</v>
      </c>
      <c r="D53" s="13" t="s">
        <v>132</v>
      </c>
      <c r="E53" s="11">
        <v>1</v>
      </c>
      <c r="F53" s="208">
        <v>1</v>
      </c>
      <c r="G53" s="11">
        <v>0.46</v>
      </c>
      <c r="H53" s="11"/>
      <c r="I53" s="11">
        <v>1</v>
      </c>
      <c r="J53" s="11"/>
      <c r="K53" s="93"/>
      <c r="L53" s="93"/>
      <c r="M53" s="93"/>
    </row>
    <row r="54" spans="1:13" ht="15" x14ac:dyDescent="0.2">
      <c r="A54" s="11">
        <v>25</v>
      </c>
      <c r="B54" s="178" t="s">
        <v>112</v>
      </c>
      <c r="C54" s="296" t="s">
        <v>216</v>
      </c>
      <c r="D54" s="13" t="s">
        <v>136</v>
      </c>
      <c r="E54" s="11">
        <v>5</v>
      </c>
      <c r="F54" s="208">
        <v>5</v>
      </c>
      <c r="G54" s="11">
        <v>2</v>
      </c>
      <c r="H54" s="11"/>
      <c r="I54" s="11">
        <v>5</v>
      </c>
      <c r="J54" s="11"/>
      <c r="K54" s="93"/>
      <c r="L54" s="93"/>
      <c r="M54" s="93"/>
    </row>
    <row r="55" spans="1:13" ht="15" x14ac:dyDescent="0.2">
      <c r="A55" s="11">
        <v>26</v>
      </c>
      <c r="B55" s="106" t="s">
        <v>113</v>
      </c>
      <c r="C55" s="296" t="s">
        <v>217</v>
      </c>
      <c r="D55" s="13" t="s">
        <v>136</v>
      </c>
      <c r="E55" s="11">
        <v>6</v>
      </c>
      <c r="F55" s="208">
        <v>6</v>
      </c>
      <c r="G55" s="11">
        <v>2.5</v>
      </c>
      <c r="H55" s="11"/>
      <c r="I55" s="11">
        <v>6</v>
      </c>
      <c r="J55" s="11"/>
      <c r="K55" s="93"/>
      <c r="L55" s="93"/>
      <c r="M55" s="93"/>
    </row>
    <row r="56" spans="1:13" ht="15" x14ac:dyDescent="0.2">
      <c r="A56" s="24">
        <v>27</v>
      </c>
      <c r="B56" s="2" t="s">
        <v>114</v>
      </c>
      <c r="C56" s="296" t="s">
        <v>218</v>
      </c>
      <c r="D56" s="13" t="s">
        <v>136</v>
      </c>
      <c r="E56" s="11">
        <v>6</v>
      </c>
      <c r="F56" s="209">
        <v>6</v>
      </c>
      <c r="G56" s="24">
        <v>2.5</v>
      </c>
      <c r="H56" s="24"/>
      <c r="I56" s="24">
        <v>6</v>
      </c>
      <c r="J56" s="24"/>
      <c r="K56" s="93"/>
      <c r="L56" s="93"/>
      <c r="M56" s="93"/>
    </row>
    <row r="57" spans="1:13" ht="15" x14ac:dyDescent="0.2">
      <c r="A57" s="24">
        <v>28</v>
      </c>
      <c r="B57" s="178" t="s">
        <v>115</v>
      </c>
      <c r="C57" s="296" t="s">
        <v>219</v>
      </c>
      <c r="D57" s="13" t="s">
        <v>132</v>
      </c>
      <c r="E57" s="11">
        <v>1</v>
      </c>
      <c r="F57" s="209">
        <v>1</v>
      </c>
      <c r="G57" s="24">
        <v>0.46</v>
      </c>
      <c r="H57" s="24"/>
      <c r="I57" s="24">
        <v>1</v>
      </c>
      <c r="J57" s="24"/>
      <c r="K57" s="93"/>
      <c r="L57" s="93"/>
      <c r="M57" s="93"/>
    </row>
    <row r="58" spans="1:13" ht="15" x14ac:dyDescent="0.2">
      <c r="A58" s="24">
        <v>29</v>
      </c>
      <c r="B58" s="178" t="s">
        <v>116</v>
      </c>
      <c r="C58" s="296" t="s">
        <v>220</v>
      </c>
      <c r="D58" s="13" t="s">
        <v>132</v>
      </c>
      <c r="E58" s="11">
        <v>1</v>
      </c>
      <c r="F58" s="209">
        <v>1</v>
      </c>
      <c r="G58" s="24">
        <v>0.46</v>
      </c>
      <c r="H58" s="24"/>
      <c r="I58" s="24">
        <v>1</v>
      </c>
      <c r="J58" s="24"/>
      <c r="K58" s="93"/>
      <c r="L58" s="93"/>
      <c r="M58" s="93"/>
    </row>
    <row r="59" spans="1:13" ht="15" x14ac:dyDescent="0.2">
      <c r="A59" s="24">
        <v>30</v>
      </c>
      <c r="B59" s="178" t="s">
        <v>117</v>
      </c>
      <c r="C59" s="296" t="s">
        <v>221</v>
      </c>
      <c r="D59" s="13" t="s">
        <v>134</v>
      </c>
      <c r="E59" s="11">
        <v>2</v>
      </c>
      <c r="F59" s="209">
        <v>2</v>
      </c>
      <c r="G59" s="24">
        <v>0.96</v>
      </c>
      <c r="H59" s="24"/>
      <c r="I59" s="24">
        <v>2</v>
      </c>
      <c r="J59" s="24"/>
      <c r="K59" s="93"/>
      <c r="L59" s="93"/>
      <c r="M59" s="93"/>
    </row>
    <row r="60" spans="1:13" ht="15.75" thickBot="1" x14ac:dyDescent="0.25">
      <c r="A60" s="46">
        <v>31</v>
      </c>
      <c r="B60" s="178" t="s">
        <v>118</v>
      </c>
      <c r="C60" s="296" t="s">
        <v>222</v>
      </c>
      <c r="D60" s="13" t="s">
        <v>132</v>
      </c>
      <c r="E60" s="11">
        <v>1</v>
      </c>
      <c r="F60" s="209">
        <v>1</v>
      </c>
      <c r="G60" s="24">
        <v>0.46</v>
      </c>
      <c r="H60" s="24"/>
      <c r="I60" s="24">
        <v>1</v>
      </c>
      <c r="J60" s="24"/>
      <c r="K60" s="93"/>
      <c r="L60" s="93"/>
      <c r="M60" s="93"/>
    </row>
    <row r="61" spans="1:13" ht="15.75" thickTop="1" thickBot="1" x14ac:dyDescent="0.25">
      <c r="A61" s="239" t="s">
        <v>11</v>
      </c>
      <c r="B61" s="284"/>
      <c r="C61" s="31"/>
      <c r="D61" s="175">
        <f>D52+D53+D54+D55+D56+D57+D58+D59+D60</f>
        <v>198</v>
      </c>
      <c r="E61" s="32">
        <f>SUM(E52:E60)</f>
        <v>29</v>
      </c>
      <c r="F61" s="36">
        <f t="shared" ref="F61:J61" si="6">SUM(F52:F60)</f>
        <v>29</v>
      </c>
      <c r="G61" s="36">
        <f t="shared" si="6"/>
        <v>12.300000000000004</v>
      </c>
      <c r="H61" s="36">
        <f t="shared" si="6"/>
        <v>0</v>
      </c>
      <c r="I61" s="36">
        <f t="shared" si="6"/>
        <v>29</v>
      </c>
      <c r="J61" s="36">
        <f t="shared" si="6"/>
        <v>0</v>
      </c>
      <c r="K61" s="94"/>
      <c r="L61" s="94"/>
      <c r="M61" s="94"/>
    </row>
    <row r="62" spans="1:13" ht="15.75" thickTop="1" thickBot="1" x14ac:dyDescent="0.25">
      <c r="A62" s="224" t="s">
        <v>141</v>
      </c>
      <c r="B62" s="225"/>
      <c r="C62" s="225"/>
      <c r="D62" s="225"/>
      <c r="E62" s="225"/>
      <c r="F62" s="225"/>
      <c r="G62" s="225"/>
      <c r="H62" s="225"/>
      <c r="I62" s="225"/>
      <c r="J62" s="226"/>
      <c r="K62" s="164"/>
      <c r="L62" s="164"/>
      <c r="M62" s="164"/>
    </row>
    <row r="63" spans="1:13" ht="16.5" thickTop="1" thickBot="1" x14ac:dyDescent="0.25">
      <c r="A63" s="130"/>
      <c r="B63" s="131" t="s">
        <v>119</v>
      </c>
      <c r="C63" s="296" t="s">
        <v>223</v>
      </c>
      <c r="D63" s="211"/>
      <c r="E63" s="68">
        <v>4</v>
      </c>
      <c r="F63" s="210">
        <v>4</v>
      </c>
      <c r="G63" s="10"/>
      <c r="H63" s="10"/>
      <c r="I63" s="10"/>
      <c r="J63" s="10"/>
      <c r="K63" s="93"/>
      <c r="L63" s="93"/>
      <c r="M63" s="93"/>
    </row>
    <row r="64" spans="1:13" ht="16.5" thickTop="1" thickBot="1" x14ac:dyDescent="0.25">
      <c r="A64" s="239" t="s">
        <v>126</v>
      </c>
      <c r="B64" s="281"/>
      <c r="C64" s="175"/>
      <c r="D64" s="175">
        <f>SUM($D$13+$D$18+$D$24+$D$33+$D$38+$D$49)</f>
        <v>592</v>
      </c>
      <c r="E64" s="32">
        <f>SUM($E$13+$E$18+$E$24+$E$33+$E$38+$E$49+$E$63)</f>
        <v>90</v>
      </c>
      <c r="F64" s="32">
        <f>$F$13+$F$18+$F$24+$F$33+$F$38+$F$49+$F$63</f>
        <v>42</v>
      </c>
      <c r="G64" s="32">
        <f>$G$13+$G$18+$G$24+$G$33+$G$38+$G$49</f>
        <v>35.440000000000005</v>
      </c>
      <c r="H64" s="32">
        <f>SUM($H$13,$H$18,$H$24,$H$33,$H$38,$H$49)</f>
        <v>0</v>
      </c>
      <c r="I64" s="32">
        <f>SUM($I$13,$I$18,$I$24,$I$33,$I$38,$I$49)</f>
        <v>63</v>
      </c>
      <c r="J64" s="32">
        <f>SUM($J$13,$J$18,$J$24,$J$33,$J$38,$J$49)</f>
        <v>0</v>
      </c>
      <c r="K64" s="93"/>
      <c r="L64" s="93"/>
      <c r="M64" s="93"/>
    </row>
    <row r="65" spans="1:13" ht="15.75" thickTop="1" thickBot="1" x14ac:dyDescent="0.25">
      <c r="A65" s="239" t="s">
        <v>127</v>
      </c>
      <c r="B65" s="281"/>
      <c r="C65" s="175"/>
      <c r="D65" s="175">
        <f>SUM($D$13+$D$18+$D$24+$D$33+$D$38+$D$61)</f>
        <v>592</v>
      </c>
      <c r="E65" s="32">
        <f>$E$13+$E$18+$E$24+$E$33+$E$38+$E$61+$E$63</f>
        <v>90</v>
      </c>
      <c r="F65" s="32">
        <f>$F$13+$F$18+$F$24+$F$33+$F$38+$F$61+$F$63</f>
        <v>42</v>
      </c>
      <c r="G65" s="32">
        <f>$G$13+$G$18+$G$24+$G$33+$G$38+$G$61</f>
        <v>35.440000000000005</v>
      </c>
      <c r="H65" s="32">
        <f>SUM($H$13,$H$18,$H$24,$H$33,$H$38,$H$61)</f>
        <v>0</v>
      </c>
      <c r="I65" s="32">
        <f>SUM($I$13,$I$18,$I$24,$I$33,$I$38,$I$61)</f>
        <v>63</v>
      </c>
      <c r="J65" s="32">
        <f>SUM($J$13,$J$18,$J$24,$J$33,$J$38,$J$61)</f>
        <v>0</v>
      </c>
      <c r="K65" s="71"/>
      <c r="L65" s="71"/>
      <c r="M65" s="71"/>
    </row>
    <row r="66" spans="1:13" ht="15.75" thickTop="1" x14ac:dyDescent="0.2">
      <c r="A66" s="268"/>
      <c r="B66" s="268"/>
      <c r="C66" s="268"/>
      <c r="D66" s="268"/>
      <c r="E66" s="268"/>
      <c r="F66" s="268"/>
      <c r="G66" s="268"/>
      <c r="H66" s="268"/>
      <c r="I66" s="268"/>
      <c r="J66" s="268"/>
      <c r="K66" s="268"/>
      <c r="L66" s="268"/>
      <c r="M66" s="268"/>
    </row>
    <row r="67" spans="1:13" ht="37.15" customHeight="1" x14ac:dyDescent="0.2">
      <c r="A67" s="275" t="s">
        <v>57</v>
      </c>
      <c r="B67" s="276"/>
      <c r="C67" s="276"/>
      <c r="D67" s="276"/>
      <c r="E67" s="276"/>
      <c r="F67" s="276"/>
      <c r="G67" s="276"/>
      <c r="H67" s="277"/>
      <c r="I67" s="231">
        <v>5</v>
      </c>
      <c r="J67" s="231"/>
      <c r="K67" s="171"/>
      <c r="L67" s="171"/>
      <c r="M67" s="171"/>
    </row>
    <row r="68" spans="1:13" ht="37.15" customHeight="1" x14ac:dyDescent="0.2">
      <c r="A68" s="283" t="s">
        <v>137</v>
      </c>
      <c r="B68" s="283"/>
      <c r="C68" s="283"/>
      <c r="D68" s="283"/>
      <c r="E68" s="283"/>
      <c r="F68" s="283"/>
      <c r="G68" s="283"/>
      <c r="H68" s="283"/>
      <c r="I68" s="292">
        <v>64</v>
      </c>
      <c r="J68" s="292"/>
      <c r="K68" s="171"/>
      <c r="L68" s="171"/>
      <c r="M68" s="171"/>
    </row>
    <row r="69" spans="1:13" ht="41.45" customHeight="1" x14ac:dyDescent="0.2">
      <c r="A69" s="283" t="s">
        <v>138</v>
      </c>
      <c r="B69" s="283"/>
      <c r="C69" s="283"/>
      <c r="D69" s="283"/>
      <c r="E69" s="283"/>
      <c r="F69" s="283"/>
      <c r="G69" s="283"/>
      <c r="H69" s="283"/>
      <c r="I69" s="292">
        <v>36</v>
      </c>
      <c r="J69" s="292"/>
      <c r="K69" s="171"/>
      <c r="L69" s="171"/>
      <c r="M69" s="171"/>
    </row>
    <row r="70" spans="1:13" ht="45" customHeight="1" x14ac:dyDescent="0.2">
      <c r="A70" s="278" t="s">
        <v>58</v>
      </c>
      <c r="B70" s="279"/>
      <c r="C70" s="279"/>
      <c r="D70" s="279"/>
      <c r="E70" s="279"/>
      <c r="F70" s="279"/>
      <c r="G70" s="279"/>
      <c r="H70" s="280"/>
      <c r="I70" s="282">
        <v>46.7</v>
      </c>
      <c r="J70" s="282"/>
      <c r="K70" s="171"/>
      <c r="L70" s="171"/>
      <c r="M70" s="171"/>
    </row>
    <row r="71" spans="1:13" ht="64.900000000000006" customHeight="1" x14ac:dyDescent="0.2">
      <c r="A71" s="278" t="s">
        <v>65</v>
      </c>
      <c r="B71" s="279"/>
      <c r="C71" s="279"/>
      <c r="D71" s="279"/>
      <c r="E71" s="279"/>
      <c r="F71" s="279"/>
      <c r="G71" s="279"/>
      <c r="H71" s="280"/>
      <c r="I71" s="282">
        <f>(G65/E65)*100</f>
        <v>39.377777777777787</v>
      </c>
      <c r="J71" s="282"/>
      <c r="K71" s="171"/>
      <c r="L71" s="171"/>
      <c r="M71" s="171"/>
    </row>
    <row r="72" spans="1:13" ht="51" customHeight="1" x14ac:dyDescent="0.2">
      <c r="A72" s="275" t="s">
        <v>129</v>
      </c>
      <c r="B72" s="276"/>
      <c r="C72" s="276"/>
      <c r="D72" s="276"/>
      <c r="E72" s="276"/>
      <c r="F72" s="276"/>
      <c r="G72" s="276"/>
      <c r="H72" s="277"/>
      <c r="I72" s="285">
        <f>I64*100/E64</f>
        <v>70</v>
      </c>
      <c r="J72" s="285"/>
      <c r="K72" s="171"/>
      <c r="L72" s="171"/>
      <c r="M72" s="171"/>
    </row>
    <row r="73" spans="1:13" ht="43.15" customHeight="1" x14ac:dyDescent="0.2">
      <c r="A73" s="275" t="s">
        <v>130</v>
      </c>
      <c r="B73" s="276"/>
      <c r="C73" s="276"/>
      <c r="D73" s="276"/>
      <c r="E73" s="276"/>
      <c r="F73" s="276"/>
      <c r="G73" s="276"/>
      <c r="H73" s="277"/>
      <c r="I73" s="285">
        <f>I65*100/E65</f>
        <v>70</v>
      </c>
      <c r="J73" s="285"/>
      <c r="K73" s="170"/>
      <c r="L73" s="170"/>
      <c r="M73" s="170"/>
    </row>
    <row r="74" spans="1:13" ht="52.15" customHeight="1" x14ac:dyDescent="0.2">
      <c r="A74" s="275" t="s">
        <v>49</v>
      </c>
      <c r="B74" s="276"/>
      <c r="C74" s="276"/>
      <c r="D74" s="276"/>
      <c r="E74" s="276"/>
      <c r="F74" s="276"/>
      <c r="G74" s="276"/>
      <c r="H74" s="277"/>
      <c r="I74" s="217" t="s">
        <v>128</v>
      </c>
      <c r="J74" s="217"/>
      <c r="K74" s="170"/>
      <c r="L74" s="170"/>
      <c r="M74" s="170"/>
    </row>
  </sheetData>
  <mergeCells count="39">
    <mergeCell ref="A34:J34"/>
    <mergeCell ref="A1:H1"/>
    <mergeCell ref="A2:B2"/>
    <mergeCell ref="F3:J4"/>
    <mergeCell ref="A7:J7"/>
    <mergeCell ref="A13:B13"/>
    <mergeCell ref="A14:J14"/>
    <mergeCell ref="A18:B18"/>
    <mergeCell ref="A19:J19"/>
    <mergeCell ref="A24:B24"/>
    <mergeCell ref="A25:J25"/>
    <mergeCell ref="A33:B33"/>
    <mergeCell ref="A67:H67"/>
    <mergeCell ref="I67:J67"/>
    <mergeCell ref="A38:B38"/>
    <mergeCell ref="A39:J39"/>
    <mergeCell ref="A40:J40"/>
    <mergeCell ref="A49:B49"/>
    <mergeCell ref="A50:J50"/>
    <mergeCell ref="A51:J51"/>
    <mergeCell ref="A61:B61"/>
    <mergeCell ref="A62:J62"/>
    <mergeCell ref="A64:B64"/>
    <mergeCell ref="A65:B65"/>
    <mergeCell ref="A66:M66"/>
    <mergeCell ref="A73:H73"/>
    <mergeCell ref="I73:J73"/>
    <mergeCell ref="A74:H74"/>
    <mergeCell ref="I74:J74"/>
    <mergeCell ref="I69:J69"/>
    <mergeCell ref="A70:H70"/>
    <mergeCell ref="I70:J70"/>
    <mergeCell ref="A71:H71"/>
    <mergeCell ref="I71:J71"/>
    <mergeCell ref="I68:J68"/>
    <mergeCell ref="A69:H69"/>
    <mergeCell ref="A68:H68"/>
    <mergeCell ref="A72:H72"/>
    <mergeCell ref="I72:J7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G253"/>
  <sheetViews>
    <sheetView view="pageBreakPreview" zoomScale="110" zoomScaleNormal="100" zoomScaleSheetLayoutView="110" workbookViewId="0">
      <selection activeCell="G12" sqref="G12"/>
    </sheetView>
  </sheetViews>
  <sheetFormatPr defaultColWidth="9.140625" defaultRowHeight="15" x14ac:dyDescent="0.2"/>
  <cols>
    <col min="1" max="1" width="6.7109375" style="1" customWidth="1"/>
    <col min="2" max="2" width="48.42578125" style="2" customWidth="1"/>
    <col min="3" max="3" width="12.42578125" style="3" customWidth="1"/>
    <col min="4" max="25" width="3.7109375" style="2" customWidth="1"/>
    <col min="26" max="16384" width="9.140625" style="2"/>
  </cols>
  <sheetData>
    <row r="1" spans="1:25" ht="15" customHeight="1" x14ac:dyDescent="0.2">
      <c r="A1" s="294" t="s">
        <v>59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</row>
    <row r="2" spans="1:25" ht="15" customHeight="1" x14ac:dyDescent="0.2">
      <c r="A2" s="295" t="s">
        <v>60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</row>
    <row r="3" spans="1:25" ht="15" customHeight="1" x14ac:dyDescent="0.2">
      <c r="A3" s="295" t="s">
        <v>61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</row>
    <row r="4" spans="1:25" ht="15" customHeight="1" x14ac:dyDescent="0.2">
      <c r="A4" s="295" t="s">
        <v>62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</row>
    <row r="5" spans="1:25" ht="15" customHeight="1" x14ac:dyDescent="0.2">
      <c r="A5" s="293" t="s">
        <v>63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</row>
    <row r="6" spans="1:25" ht="15" customHeight="1" x14ac:dyDescent="0.2">
      <c r="A6" s="295" t="s">
        <v>67</v>
      </c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</row>
    <row r="7" spans="1:25" ht="15" customHeight="1" x14ac:dyDescent="0.2">
      <c r="A7" s="295" t="s">
        <v>66</v>
      </c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</row>
    <row r="8" spans="1:25" ht="15" customHeight="1" thickBot="1" x14ac:dyDescent="0.25">
      <c r="A8" s="293" t="s">
        <v>68</v>
      </c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</row>
    <row r="9" spans="1:25" ht="12.95" customHeight="1" thickTop="1" thickBot="1" x14ac:dyDescent="0.25">
      <c r="E9" s="4"/>
      <c r="F9" s="253" t="s">
        <v>3</v>
      </c>
      <c r="G9" s="254"/>
      <c r="H9" s="254"/>
      <c r="I9" s="254"/>
      <c r="J9" s="254"/>
      <c r="K9" s="254"/>
      <c r="L9" s="254"/>
      <c r="M9" s="255"/>
      <c r="N9" s="248" t="s">
        <v>0</v>
      </c>
      <c r="O9" s="249"/>
      <c r="P9" s="249"/>
      <c r="Q9" s="249"/>
      <c r="R9" s="248" t="s">
        <v>1</v>
      </c>
      <c r="S9" s="249"/>
      <c r="T9" s="249"/>
      <c r="U9" s="249"/>
      <c r="V9" s="248" t="s">
        <v>2</v>
      </c>
      <c r="W9" s="249"/>
      <c r="X9" s="249"/>
      <c r="Y9" s="249"/>
    </row>
    <row r="10" spans="1:25" ht="16.5" customHeight="1" thickTop="1" thickBot="1" x14ac:dyDescent="0.25">
      <c r="E10" s="4"/>
      <c r="F10" s="256"/>
      <c r="G10" s="257"/>
      <c r="H10" s="257"/>
      <c r="I10" s="257"/>
      <c r="J10" s="257"/>
      <c r="K10" s="257"/>
      <c r="L10" s="257"/>
      <c r="M10" s="258"/>
      <c r="N10" s="5" t="s">
        <v>4</v>
      </c>
      <c r="O10" s="5"/>
      <c r="P10" s="5" t="s">
        <v>5</v>
      </c>
      <c r="Q10" s="5"/>
      <c r="R10" s="5" t="s">
        <v>6</v>
      </c>
      <c r="S10" s="5"/>
      <c r="T10" s="5" t="s">
        <v>7</v>
      </c>
      <c r="U10" s="5"/>
      <c r="V10" s="6" t="s">
        <v>8</v>
      </c>
      <c r="W10" s="6"/>
      <c r="X10" s="248" t="s">
        <v>9</v>
      </c>
      <c r="Y10" s="250"/>
    </row>
    <row r="11" spans="1:25" s="76" customFormat="1" ht="153" customHeight="1" thickTop="1" thickBot="1" x14ac:dyDescent="0.25">
      <c r="A11" s="7" t="s">
        <v>10</v>
      </c>
      <c r="B11" s="8" t="s">
        <v>21</v>
      </c>
      <c r="C11" s="9" t="s">
        <v>56</v>
      </c>
      <c r="D11" s="99" t="s">
        <v>43</v>
      </c>
      <c r="E11" s="99" t="s">
        <v>44</v>
      </c>
      <c r="F11" s="99" t="s">
        <v>11</v>
      </c>
      <c r="G11" s="97" t="s">
        <v>23</v>
      </c>
      <c r="H11" s="98" t="s">
        <v>24</v>
      </c>
      <c r="I11" s="98" t="s">
        <v>25</v>
      </c>
      <c r="J11" s="98" t="s">
        <v>26</v>
      </c>
      <c r="K11" s="98" t="s">
        <v>27</v>
      </c>
      <c r="L11" s="99" t="s">
        <v>51</v>
      </c>
      <c r="M11" s="100" t="s">
        <v>50</v>
      </c>
      <c r="N11" s="97" t="s">
        <v>12</v>
      </c>
      <c r="O11" s="101" t="s">
        <v>18</v>
      </c>
      <c r="P11" s="97" t="s">
        <v>12</v>
      </c>
      <c r="Q11" s="101" t="s">
        <v>18</v>
      </c>
      <c r="R11" s="97" t="s">
        <v>12</v>
      </c>
      <c r="S11" s="101" t="s">
        <v>18</v>
      </c>
      <c r="T11" s="97" t="s">
        <v>12</v>
      </c>
      <c r="U11" s="101" t="s">
        <v>18</v>
      </c>
      <c r="V11" s="97" t="s">
        <v>12</v>
      </c>
      <c r="W11" s="103" t="s">
        <v>18</v>
      </c>
      <c r="X11" s="104" t="s">
        <v>12</v>
      </c>
      <c r="Y11" s="103" t="s">
        <v>18</v>
      </c>
    </row>
    <row r="12" spans="1:25" s="72" customFormat="1" ht="16.5" thickTop="1" thickBot="1" x14ac:dyDescent="0.25">
      <c r="A12" s="73">
        <v>1</v>
      </c>
      <c r="B12" s="73">
        <v>2</v>
      </c>
      <c r="C12" s="73">
        <v>3</v>
      </c>
      <c r="D12" s="73">
        <v>5</v>
      </c>
      <c r="E12" s="73">
        <v>6</v>
      </c>
      <c r="F12" s="73">
        <v>7</v>
      </c>
      <c r="G12" s="73">
        <v>8</v>
      </c>
      <c r="H12" s="73">
        <v>9</v>
      </c>
      <c r="I12" s="73">
        <v>10</v>
      </c>
      <c r="J12" s="73">
        <v>11</v>
      </c>
      <c r="K12" s="73">
        <v>12</v>
      </c>
      <c r="L12" s="73">
        <v>13</v>
      </c>
      <c r="M12" s="73">
        <v>14</v>
      </c>
      <c r="N12" s="69">
        <v>15</v>
      </c>
      <c r="O12" s="70">
        <v>16</v>
      </c>
      <c r="P12" s="69">
        <v>17</v>
      </c>
      <c r="Q12" s="70">
        <v>18</v>
      </c>
      <c r="R12" s="69">
        <v>19</v>
      </c>
      <c r="S12" s="70">
        <v>20</v>
      </c>
      <c r="T12" s="69">
        <v>21</v>
      </c>
      <c r="U12" s="70">
        <v>22</v>
      </c>
      <c r="V12" s="69">
        <v>23</v>
      </c>
      <c r="W12" s="70">
        <v>24</v>
      </c>
      <c r="X12" s="69">
        <v>25</v>
      </c>
      <c r="Y12" s="70">
        <v>26</v>
      </c>
    </row>
    <row r="13" spans="1:25" s="159" customFormat="1" ht="17.100000000000001" customHeight="1" thickTop="1" thickBot="1" x14ac:dyDescent="0.25">
      <c r="A13" s="224" t="s">
        <v>28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</row>
    <row r="14" spans="1:25" ht="17.100000000000001" customHeight="1" thickTop="1" x14ac:dyDescent="0.2">
      <c r="A14" s="10"/>
      <c r="B14" s="89"/>
      <c r="C14" s="56"/>
      <c r="D14" s="57"/>
      <c r="E14" s="108"/>
      <c r="F14" s="58">
        <f>SUM(G14:M14)</f>
        <v>0</v>
      </c>
      <c r="G14" s="61"/>
      <c r="H14" s="90"/>
      <c r="I14" s="109"/>
      <c r="J14" s="90"/>
      <c r="K14" s="90"/>
      <c r="L14" s="90"/>
      <c r="M14" s="90"/>
      <c r="N14" s="61"/>
      <c r="O14" s="59"/>
      <c r="P14" s="61"/>
      <c r="Q14" s="59"/>
      <c r="R14" s="61"/>
      <c r="S14" s="59"/>
      <c r="T14" s="61"/>
      <c r="U14" s="59"/>
      <c r="V14" s="61"/>
      <c r="W14" s="59"/>
      <c r="X14" s="61"/>
      <c r="Y14" s="59"/>
    </row>
    <row r="15" spans="1:25" ht="17.100000000000001" customHeight="1" x14ac:dyDescent="0.2">
      <c r="A15" s="11"/>
      <c r="B15" s="12"/>
      <c r="C15" s="13"/>
      <c r="D15" s="14"/>
      <c r="E15" s="15"/>
      <c r="F15" s="16">
        <f>SUM(G15:M15)</f>
        <v>0</v>
      </c>
      <c r="G15" s="17"/>
      <c r="H15" s="102"/>
      <c r="I15" s="19"/>
      <c r="J15" s="102"/>
      <c r="K15" s="102"/>
      <c r="L15" s="102"/>
      <c r="M15" s="102"/>
      <c r="N15" s="17"/>
      <c r="O15" s="20"/>
      <c r="P15" s="17"/>
      <c r="Q15" s="20"/>
      <c r="R15" s="17"/>
      <c r="S15" s="20"/>
      <c r="T15" s="17"/>
      <c r="U15" s="20"/>
      <c r="V15" s="17"/>
      <c r="W15" s="20"/>
      <c r="X15" s="17"/>
      <c r="Y15" s="20"/>
    </row>
    <row r="16" spans="1:25" ht="17.100000000000001" customHeight="1" x14ac:dyDescent="0.2">
      <c r="A16" s="11"/>
      <c r="B16" s="22"/>
      <c r="C16" s="23"/>
      <c r="D16" s="25"/>
      <c r="E16" s="26"/>
      <c r="F16" s="16">
        <f>SUM(G16:M16)</f>
        <v>0</v>
      </c>
      <c r="G16" s="27"/>
      <c r="H16" s="28"/>
      <c r="I16" s="102"/>
      <c r="J16" s="28"/>
      <c r="K16" s="28"/>
      <c r="L16" s="28"/>
      <c r="M16" s="28"/>
      <c r="N16" s="27"/>
      <c r="O16" s="29"/>
      <c r="P16" s="27"/>
      <c r="Q16" s="29"/>
      <c r="R16" s="27"/>
      <c r="S16" s="29"/>
      <c r="T16" s="27"/>
      <c r="U16" s="29"/>
      <c r="V16" s="27"/>
      <c r="W16" s="29"/>
      <c r="X16" s="27"/>
      <c r="Y16" s="29"/>
    </row>
    <row r="17" spans="1:33" ht="17.100000000000001" customHeight="1" x14ac:dyDescent="0.2">
      <c r="A17" s="11"/>
      <c r="B17" s="22"/>
      <c r="C17" s="23"/>
      <c r="D17" s="25"/>
      <c r="E17" s="26"/>
      <c r="F17" s="16">
        <f>SUM(G17:M17)</f>
        <v>0</v>
      </c>
      <c r="G17" s="27"/>
      <c r="H17" s="28"/>
      <c r="I17" s="102"/>
      <c r="J17" s="28"/>
      <c r="K17" s="28"/>
      <c r="L17" s="28"/>
      <c r="M17" s="28"/>
      <c r="N17" s="27"/>
      <c r="O17" s="29"/>
      <c r="P17" s="27"/>
      <c r="Q17" s="29"/>
      <c r="R17" s="27"/>
      <c r="S17" s="29"/>
      <c r="T17" s="27"/>
      <c r="U17" s="29"/>
      <c r="V17" s="27"/>
      <c r="W17" s="29"/>
      <c r="X17" s="27"/>
      <c r="Y17" s="29"/>
    </row>
    <row r="18" spans="1:33" ht="17.100000000000001" customHeight="1" thickBot="1" x14ac:dyDescent="0.25">
      <c r="A18" s="11"/>
      <c r="B18" s="22"/>
      <c r="C18" s="23"/>
      <c r="D18" s="25"/>
      <c r="E18" s="26"/>
      <c r="F18" s="16">
        <f>SUM(G18:M18)</f>
        <v>0</v>
      </c>
      <c r="G18" s="27"/>
      <c r="H18" s="28"/>
      <c r="I18" s="30"/>
      <c r="J18" s="28"/>
      <c r="K18" s="28"/>
      <c r="L18" s="28"/>
      <c r="M18" s="28"/>
      <c r="N18" s="27"/>
      <c r="O18" s="29"/>
      <c r="P18" s="27"/>
      <c r="Q18" s="29"/>
      <c r="R18" s="27"/>
      <c r="S18" s="29"/>
      <c r="T18" s="27"/>
      <c r="U18" s="29"/>
      <c r="V18" s="27"/>
      <c r="W18" s="29"/>
      <c r="X18" s="27"/>
      <c r="Y18" s="29"/>
    </row>
    <row r="19" spans="1:33" s="159" customFormat="1" ht="17.100000000000001" customHeight="1" thickTop="1" thickBot="1" x14ac:dyDescent="0.25">
      <c r="A19" s="239" t="s">
        <v>11</v>
      </c>
      <c r="B19" s="235"/>
      <c r="C19" s="31"/>
      <c r="D19" s="33"/>
      <c r="E19" s="33"/>
      <c r="F19" s="32">
        <f>SUM(F14:F18)</f>
        <v>0</v>
      </c>
      <c r="G19" s="34">
        <f>SUM(G14:G18)</f>
        <v>0</v>
      </c>
      <c r="H19" s="35">
        <f t="shared" ref="H19:M19" si="0">SUM(H14:H18)</f>
        <v>0</v>
      </c>
      <c r="I19" s="35">
        <f t="shared" si="0"/>
        <v>0</v>
      </c>
      <c r="J19" s="35">
        <f t="shared" si="0"/>
        <v>0</v>
      </c>
      <c r="K19" s="35">
        <f t="shared" si="0"/>
        <v>0</v>
      </c>
      <c r="L19" s="35">
        <f>SUM(L14:L18)</f>
        <v>0</v>
      </c>
      <c r="M19" s="36">
        <f t="shared" si="0"/>
        <v>0</v>
      </c>
      <c r="N19" s="34">
        <f t="shared" ref="N19:Y19" si="1">SUM(N14:N18)</f>
        <v>0</v>
      </c>
      <c r="O19" s="36">
        <f t="shared" si="1"/>
        <v>0</v>
      </c>
      <c r="P19" s="34">
        <f t="shared" si="1"/>
        <v>0</v>
      </c>
      <c r="Q19" s="36">
        <f t="shared" si="1"/>
        <v>0</v>
      </c>
      <c r="R19" s="34">
        <f t="shared" si="1"/>
        <v>0</v>
      </c>
      <c r="S19" s="37">
        <f t="shared" si="1"/>
        <v>0</v>
      </c>
      <c r="T19" s="34">
        <f t="shared" si="1"/>
        <v>0</v>
      </c>
      <c r="U19" s="36">
        <f t="shared" si="1"/>
        <v>0</v>
      </c>
      <c r="V19" s="34">
        <f t="shared" si="1"/>
        <v>0</v>
      </c>
      <c r="W19" s="36">
        <f t="shared" si="1"/>
        <v>0</v>
      </c>
      <c r="X19" s="34">
        <f t="shared" si="1"/>
        <v>0</v>
      </c>
      <c r="Y19" s="36">
        <f t="shared" si="1"/>
        <v>0</v>
      </c>
    </row>
    <row r="20" spans="1:33" ht="17.100000000000001" customHeight="1" thickTop="1" thickBot="1" x14ac:dyDescent="0.25">
      <c r="A20" s="224" t="s">
        <v>29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</row>
    <row r="21" spans="1:33" ht="17.100000000000001" customHeight="1" thickTop="1" x14ac:dyDescent="0.2">
      <c r="A21" s="10"/>
      <c r="B21" s="111"/>
      <c r="C21" s="56"/>
      <c r="D21" s="57"/>
      <c r="E21" s="57"/>
      <c r="F21" s="58">
        <f>SUM(G21:M21)</f>
        <v>0</v>
      </c>
      <c r="G21" s="61"/>
      <c r="H21" s="90"/>
      <c r="I21" s="90"/>
      <c r="J21" s="90"/>
      <c r="K21" s="90"/>
      <c r="L21" s="90"/>
      <c r="M21" s="90"/>
      <c r="N21" s="61"/>
      <c r="O21" s="59"/>
      <c r="P21" s="61"/>
      <c r="Q21" s="59"/>
      <c r="R21" s="61"/>
      <c r="S21" s="59"/>
      <c r="T21" s="61"/>
      <c r="U21" s="59"/>
      <c r="V21" s="61"/>
      <c r="W21" s="59"/>
      <c r="X21" s="61"/>
      <c r="Y21" s="59"/>
    </row>
    <row r="22" spans="1:33" ht="17.100000000000001" customHeight="1" x14ac:dyDescent="0.2">
      <c r="A22" s="11"/>
      <c r="B22" s="45"/>
      <c r="C22" s="13"/>
      <c r="D22" s="14"/>
      <c r="E22" s="14"/>
      <c r="F22" s="41">
        <f>SUM(G22:M22)</f>
        <v>0</v>
      </c>
      <c r="G22" s="17"/>
      <c r="H22" s="102"/>
      <c r="I22" s="19"/>
      <c r="J22" s="102"/>
      <c r="K22" s="102"/>
      <c r="L22" s="102"/>
      <c r="M22" s="102"/>
      <c r="N22" s="17"/>
      <c r="O22" s="20"/>
      <c r="P22" s="17"/>
      <c r="Q22" s="20"/>
      <c r="R22" s="17"/>
      <c r="S22" s="20"/>
      <c r="T22" s="17"/>
      <c r="U22" s="20"/>
      <c r="V22" s="17"/>
      <c r="W22" s="20"/>
      <c r="X22" s="17"/>
      <c r="Y22" s="20"/>
    </row>
    <row r="23" spans="1:33" ht="17.100000000000001" customHeight="1" x14ac:dyDescent="0.2">
      <c r="A23" s="11"/>
      <c r="B23" s="45"/>
      <c r="C23" s="13"/>
      <c r="D23" s="14"/>
      <c r="E23" s="15"/>
      <c r="F23" s="41">
        <f>SUM(G23:M23)</f>
        <v>0</v>
      </c>
      <c r="G23" s="17"/>
      <c r="H23" s="102"/>
      <c r="I23" s="19"/>
      <c r="J23" s="102"/>
      <c r="K23" s="102"/>
      <c r="L23" s="102"/>
      <c r="M23" s="102"/>
      <c r="N23" s="17"/>
      <c r="O23" s="20"/>
      <c r="P23" s="17"/>
      <c r="Q23" s="20"/>
      <c r="R23" s="17"/>
      <c r="S23" s="20"/>
      <c r="T23" s="17"/>
      <c r="U23" s="20"/>
      <c r="V23" s="17"/>
      <c r="W23" s="20"/>
      <c r="X23" s="17"/>
      <c r="Y23" s="20"/>
    </row>
    <row r="24" spans="1:33" ht="17.100000000000001" customHeight="1" x14ac:dyDescent="0.2">
      <c r="A24" s="11"/>
      <c r="B24" s="45"/>
      <c r="C24" s="13"/>
      <c r="D24" s="14"/>
      <c r="E24" s="14"/>
      <c r="F24" s="41">
        <f>SUM(G24:M24)</f>
        <v>0</v>
      </c>
      <c r="G24" s="17"/>
      <c r="H24" s="102"/>
      <c r="I24" s="19"/>
      <c r="J24" s="102"/>
      <c r="K24" s="102"/>
      <c r="L24" s="102"/>
      <c r="M24" s="102"/>
      <c r="N24" s="17"/>
      <c r="O24" s="20"/>
      <c r="P24" s="17"/>
      <c r="Q24" s="20"/>
      <c r="R24" s="17"/>
      <c r="S24" s="20"/>
      <c r="T24" s="17"/>
      <c r="U24" s="20"/>
      <c r="V24" s="17"/>
      <c r="W24" s="20"/>
      <c r="X24" s="17"/>
      <c r="Y24" s="20"/>
      <c r="AA24" s="93"/>
      <c r="AB24" s="93"/>
      <c r="AC24" s="93"/>
      <c r="AD24" s="93"/>
      <c r="AE24" s="93"/>
      <c r="AF24" s="93"/>
      <c r="AG24" s="93"/>
    </row>
    <row r="25" spans="1:33" ht="17.100000000000001" customHeight="1" thickBot="1" x14ac:dyDescent="0.25">
      <c r="A25" s="46"/>
      <c r="B25" s="47"/>
      <c r="C25" s="48"/>
      <c r="D25" s="49"/>
      <c r="E25" s="49"/>
      <c r="F25" s="50">
        <f>SUM(G25:M25)</f>
        <v>0</v>
      </c>
      <c r="G25" s="51"/>
      <c r="H25" s="30"/>
      <c r="I25" s="30"/>
      <c r="J25" s="30"/>
      <c r="K25" s="30"/>
      <c r="L25" s="30"/>
      <c r="M25" s="30"/>
      <c r="N25" s="51"/>
      <c r="O25" s="52"/>
      <c r="P25" s="51"/>
      <c r="Q25" s="52"/>
      <c r="R25" s="51"/>
      <c r="S25" s="52"/>
      <c r="T25" s="51"/>
      <c r="U25" s="52"/>
      <c r="V25" s="51"/>
      <c r="W25" s="52"/>
      <c r="X25" s="51"/>
      <c r="Y25" s="52"/>
      <c r="AA25" s="93"/>
      <c r="AB25" s="93"/>
      <c r="AC25" s="93"/>
      <c r="AD25" s="93"/>
      <c r="AE25" s="93"/>
      <c r="AF25" s="93"/>
      <c r="AG25" s="93"/>
    </row>
    <row r="26" spans="1:33" s="159" customFormat="1" ht="17.100000000000001" customHeight="1" thickTop="1" thickBot="1" x14ac:dyDescent="0.25">
      <c r="A26" s="239" t="s">
        <v>11</v>
      </c>
      <c r="B26" s="235"/>
      <c r="C26" s="53"/>
      <c r="D26" s="55"/>
      <c r="E26" s="55"/>
      <c r="F26" s="32">
        <f>SUM(F21:F25)</f>
        <v>0</v>
      </c>
      <c r="G26" s="113">
        <f t="shared" ref="G26:Y26" si="2">SUM(G21:G25)</f>
        <v>0</v>
      </c>
      <c r="H26" s="114">
        <f t="shared" si="2"/>
        <v>0</v>
      </c>
      <c r="I26" s="114">
        <f t="shared" si="2"/>
        <v>0</v>
      </c>
      <c r="J26" s="114">
        <f t="shared" si="2"/>
        <v>0</v>
      </c>
      <c r="K26" s="114">
        <f t="shared" si="2"/>
        <v>0</v>
      </c>
      <c r="L26" s="114">
        <f t="shared" si="2"/>
        <v>0</v>
      </c>
      <c r="M26" s="114">
        <f t="shared" si="2"/>
        <v>0</v>
      </c>
      <c r="N26" s="113">
        <f t="shared" si="2"/>
        <v>0</v>
      </c>
      <c r="O26" s="115">
        <f t="shared" si="2"/>
        <v>0</v>
      </c>
      <c r="P26" s="113">
        <f t="shared" si="2"/>
        <v>0</v>
      </c>
      <c r="Q26" s="115">
        <f t="shared" si="2"/>
        <v>0</v>
      </c>
      <c r="R26" s="113">
        <f t="shared" si="2"/>
        <v>0</v>
      </c>
      <c r="S26" s="116">
        <f t="shared" si="2"/>
        <v>0</v>
      </c>
      <c r="T26" s="113">
        <f t="shared" si="2"/>
        <v>0</v>
      </c>
      <c r="U26" s="115">
        <f t="shared" si="2"/>
        <v>0</v>
      </c>
      <c r="V26" s="113">
        <f t="shared" si="2"/>
        <v>0</v>
      </c>
      <c r="W26" s="115">
        <f t="shared" si="2"/>
        <v>0</v>
      </c>
      <c r="X26" s="113">
        <f t="shared" si="2"/>
        <v>0</v>
      </c>
      <c r="Y26" s="115">
        <f t="shared" si="2"/>
        <v>0</v>
      </c>
      <c r="AA26" s="94"/>
      <c r="AB26" s="94"/>
      <c r="AC26" s="94"/>
      <c r="AD26" s="94"/>
      <c r="AE26" s="94"/>
      <c r="AF26" s="94"/>
      <c r="AG26" s="94"/>
    </row>
    <row r="27" spans="1:33" ht="17.100000000000001" customHeight="1" thickTop="1" thickBot="1" x14ac:dyDescent="0.25">
      <c r="A27" s="218" t="s">
        <v>30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AA27" s="94"/>
      <c r="AB27" s="94"/>
      <c r="AC27" s="94"/>
      <c r="AD27" s="94"/>
      <c r="AE27" s="94"/>
      <c r="AF27" s="94"/>
      <c r="AG27" s="93"/>
    </row>
    <row r="28" spans="1:33" ht="17.100000000000001" customHeight="1" thickTop="1" x14ac:dyDescent="0.2">
      <c r="A28" s="10"/>
      <c r="B28" s="118"/>
      <c r="C28" s="56"/>
      <c r="D28" s="57"/>
      <c r="E28" s="119"/>
      <c r="F28" s="58">
        <f>SUM(G28:M28)</f>
        <v>0</v>
      </c>
      <c r="G28" s="61"/>
      <c r="H28" s="90"/>
      <c r="I28" s="90"/>
      <c r="J28" s="90"/>
      <c r="K28" s="120"/>
      <c r="L28" s="120"/>
      <c r="M28" s="59"/>
      <c r="N28" s="121"/>
      <c r="O28" s="91"/>
      <c r="P28" s="61"/>
      <c r="Q28" s="59"/>
      <c r="R28" s="61"/>
      <c r="S28" s="59"/>
      <c r="T28" s="61"/>
      <c r="U28" s="59"/>
      <c r="V28" s="61"/>
      <c r="W28" s="59"/>
      <c r="X28" s="61"/>
      <c r="Y28" s="59"/>
      <c r="AA28" s="93"/>
      <c r="AB28" s="93"/>
      <c r="AC28" s="93"/>
      <c r="AD28" s="93"/>
      <c r="AE28" s="93"/>
      <c r="AF28" s="93"/>
      <c r="AG28" s="93"/>
    </row>
    <row r="29" spans="1:33" ht="17.100000000000001" customHeight="1" x14ac:dyDescent="0.2">
      <c r="A29" s="11"/>
      <c r="B29" s="62"/>
      <c r="C29" s="13"/>
      <c r="D29" s="14"/>
      <c r="E29" s="63"/>
      <c r="F29" s="41">
        <f>SUM(G29:M29)</f>
        <v>0</v>
      </c>
      <c r="G29" s="64"/>
      <c r="H29" s="102"/>
      <c r="I29" s="102"/>
      <c r="J29" s="102"/>
      <c r="K29" s="21"/>
      <c r="L29" s="21"/>
      <c r="M29" s="20"/>
      <c r="N29" s="17"/>
      <c r="O29" s="65"/>
      <c r="P29" s="17"/>
      <c r="Q29" s="20"/>
      <c r="R29" s="17"/>
      <c r="S29" s="20"/>
      <c r="T29" s="17"/>
      <c r="U29" s="20"/>
      <c r="V29" s="17"/>
      <c r="W29" s="20"/>
      <c r="X29" s="17"/>
      <c r="Y29" s="20"/>
      <c r="AA29" s="93"/>
      <c r="AB29" s="93"/>
      <c r="AC29" s="93"/>
      <c r="AD29" s="93"/>
      <c r="AE29" s="93"/>
      <c r="AF29" s="93"/>
      <c r="AG29" s="93"/>
    </row>
    <row r="30" spans="1:33" ht="17.100000000000001" customHeight="1" x14ac:dyDescent="0.2">
      <c r="A30" s="11"/>
      <c r="B30" s="62"/>
      <c r="C30" s="13"/>
      <c r="D30" s="14"/>
      <c r="E30" s="63"/>
      <c r="F30" s="41">
        <f>SUM(G30:M30)</f>
        <v>0</v>
      </c>
      <c r="G30" s="64"/>
      <c r="H30" s="102"/>
      <c r="I30" s="102"/>
      <c r="J30" s="102"/>
      <c r="K30" s="21"/>
      <c r="L30" s="21"/>
      <c r="M30" s="20"/>
      <c r="N30" s="17"/>
      <c r="O30" s="65"/>
      <c r="P30" s="64"/>
      <c r="Q30" s="20"/>
      <c r="R30" s="64"/>
      <c r="S30" s="20"/>
      <c r="T30" s="17"/>
      <c r="U30" s="20"/>
      <c r="V30" s="64"/>
      <c r="W30" s="20"/>
      <c r="X30" s="17"/>
      <c r="Y30" s="20"/>
    </row>
    <row r="31" spans="1:33" ht="17.100000000000001" customHeight="1" x14ac:dyDescent="0.2">
      <c r="A31" s="11"/>
      <c r="B31" s="62"/>
      <c r="C31" s="13"/>
      <c r="D31" s="14"/>
      <c r="E31" s="63"/>
      <c r="F31" s="41">
        <f>SUM(G31:M31)</f>
        <v>0</v>
      </c>
      <c r="G31" s="64"/>
      <c r="H31" s="102"/>
      <c r="I31" s="102"/>
      <c r="J31" s="102"/>
      <c r="K31" s="21"/>
      <c r="L31" s="21"/>
      <c r="M31" s="20"/>
      <c r="N31" s="17"/>
      <c r="O31" s="65"/>
      <c r="P31" s="64"/>
      <c r="Q31" s="20"/>
      <c r="R31" s="64"/>
      <c r="S31" s="20"/>
      <c r="T31" s="17"/>
      <c r="U31" s="20"/>
      <c r="V31" s="64"/>
      <c r="W31" s="20"/>
      <c r="X31" s="17"/>
      <c r="Y31" s="20"/>
    </row>
    <row r="32" spans="1:33" ht="17.100000000000001" customHeight="1" thickBot="1" x14ac:dyDescent="0.25">
      <c r="A32" s="11"/>
      <c r="B32" s="62"/>
      <c r="C32" s="13"/>
      <c r="D32" s="14"/>
      <c r="E32" s="63"/>
      <c r="F32" s="41">
        <f>SUM(G32:M32)</f>
        <v>0</v>
      </c>
      <c r="G32" s="64"/>
      <c r="H32" s="102"/>
      <c r="I32" s="102"/>
      <c r="J32" s="102"/>
      <c r="K32" s="21"/>
      <c r="L32" s="21"/>
      <c r="M32" s="29"/>
      <c r="N32" s="64"/>
      <c r="O32" s="66"/>
      <c r="P32" s="17"/>
      <c r="Q32" s="20"/>
      <c r="R32" s="64"/>
      <c r="S32" s="52"/>
      <c r="T32" s="17"/>
      <c r="U32" s="20"/>
      <c r="V32" s="64"/>
      <c r="W32" s="52"/>
      <c r="X32" s="17"/>
      <c r="Y32" s="20"/>
    </row>
    <row r="33" spans="1:25" s="159" customFormat="1" ht="17.100000000000001" customHeight="1" thickTop="1" thickBot="1" x14ac:dyDescent="0.25">
      <c r="A33" s="239" t="s">
        <v>11</v>
      </c>
      <c r="B33" s="235"/>
      <c r="C33" s="31"/>
      <c r="D33" s="33"/>
      <c r="E33" s="33"/>
      <c r="F33" s="32">
        <f>SUM(F28:F32)</f>
        <v>0</v>
      </c>
      <c r="G33" s="34">
        <f t="shared" ref="G33:Y33" si="3">SUM(G28:G32)</f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6">
        <f t="shared" si="3"/>
        <v>0</v>
      </c>
      <c r="N33" s="34">
        <f t="shared" si="3"/>
        <v>0</v>
      </c>
      <c r="O33" s="36">
        <f t="shared" si="3"/>
        <v>0</v>
      </c>
      <c r="P33" s="34">
        <f t="shared" si="3"/>
        <v>0</v>
      </c>
      <c r="Q33" s="36">
        <f t="shared" si="3"/>
        <v>0</v>
      </c>
      <c r="R33" s="34">
        <f t="shared" si="3"/>
        <v>0</v>
      </c>
      <c r="S33" s="36">
        <f t="shared" si="3"/>
        <v>0</v>
      </c>
      <c r="T33" s="34">
        <f t="shared" si="3"/>
        <v>0</v>
      </c>
      <c r="U33" s="36">
        <f t="shared" si="3"/>
        <v>0</v>
      </c>
      <c r="V33" s="34">
        <f t="shared" si="3"/>
        <v>0</v>
      </c>
      <c r="W33" s="36">
        <f t="shared" si="3"/>
        <v>0</v>
      </c>
      <c r="X33" s="34">
        <f t="shared" si="3"/>
        <v>0</v>
      </c>
      <c r="Y33" s="36">
        <f t="shared" si="3"/>
        <v>0</v>
      </c>
    </row>
    <row r="34" spans="1:25" ht="17.100000000000001" customHeight="1" thickTop="1" thickBot="1" x14ac:dyDescent="0.25">
      <c r="A34" s="224" t="s">
        <v>31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</row>
    <row r="35" spans="1:25" ht="17.100000000000001" customHeight="1" thickTop="1" x14ac:dyDescent="0.2">
      <c r="A35" s="39"/>
      <c r="B35" s="125"/>
      <c r="C35" s="38"/>
      <c r="D35" s="40"/>
      <c r="E35" s="40"/>
      <c r="F35" s="41">
        <f>SUM(G35:M35)</f>
        <v>0</v>
      </c>
      <c r="G35" s="42"/>
      <c r="H35" s="43"/>
      <c r="I35" s="43"/>
      <c r="J35" s="43"/>
      <c r="K35" s="43"/>
      <c r="L35" s="43"/>
      <c r="M35" s="43"/>
      <c r="N35" s="42"/>
      <c r="O35" s="44"/>
      <c r="P35" s="42"/>
      <c r="Q35" s="44"/>
      <c r="R35" s="42"/>
      <c r="S35" s="60"/>
      <c r="T35" s="42"/>
      <c r="U35" s="44"/>
      <c r="V35" s="42"/>
      <c r="W35" s="44"/>
      <c r="X35" s="42"/>
      <c r="Y35" s="44"/>
    </row>
    <row r="36" spans="1:25" ht="17.100000000000001" customHeight="1" x14ac:dyDescent="0.2">
      <c r="A36" s="11"/>
      <c r="B36" s="12"/>
      <c r="C36" s="13"/>
      <c r="D36" s="14"/>
      <c r="E36" s="14"/>
      <c r="F36" s="16">
        <f>SUM(G36:M36)</f>
        <v>0</v>
      </c>
      <c r="G36" s="17"/>
      <c r="H36" s="102"/>
      <c r="I36" s="102"/>
      <c r="J36" s="102"/>
      <c r="K36" s="102"/>
      <c r="L36" s="102"/>
      <c r="M36" s="102"/>
      <c r="N36" s="17"/>
      <c r="O36" s="20"/>
      <c r="P36" s="17"/>
      <c r="Q36" s="20"/>
      <c r="R36" s="17"/>
      <c r="S36" s="67"/>
      <c r="T36" s="17"/>
      <c r="U36" s="20"/>
      <c r="V36" s="17"/>
      <c r="W36" s="20"/>
      <c r="X36" s="17"/>
      <c r="Y36" s="20"/>
    </row>
    <row r="37" spans="1:25" ht="17.100000000000001" customHeight="1" x14ac:dyDescent="0.2">
      <c r="A37" s="11"/>
      <c r="B37" s="12"/>
      <c r="C37" s="13"/>
      <c r="D37" s="14"/>
      <c r="E37" s="14"/>
      <c r="F37" s="16">
        <f>SUM(G37:M37)</f>
        <v>0</v>
      </c>
      <c r="G37" s="17"/>
      <c r="H37" s="102"/>
      <c r="I37" s="102"/>
      <c r="J37" s="102"/>
      <c r="K37" s="102"/>
      <c r="L37" s="102"/>
      <c r="M37" s="102"/>
      <c r="N37" s="17"/>
      <c r="O37" s="20"/>
      <c r="P37" s="17"/>
      <c r="Q37" s="20"/>
      <c r="R37" s="17"/>
      <c r="S37" s="67"/>
      <c r="T37" s="17"/>
      <c r="U37" s="20"/>
      <c r="V37" s="17"/>
      <c r="W37" s="20"/>
      <c r="X37" s="17"/>
      <c r="Y37" s="20"/>
    </row>
    <row r="38" spans="1:25" ht="17.100000000000001" customHeight="1" x14ac:dyDescent="0.2">
      <c r="A38" s="11"/>
      <c r="B38" s="12"/>
      <c r="C38" s="13"/>
      <c r="D38" s="14"/>
      <c r="E38" s="14"/>
      <c r="F38" s="16">
        <f>SUM(G38:M38)</f>
        <v>0</v>
      </c>
      <c r="G38" s="17"/>
      <c r="H38" s="102"/>
      <c r="I38" s="102"/>
      <c r="J38" s="102"/>
      <c r="K38" s="102"/>
      <c r="L38" s="102"/>
      <c r="M38" s="102"/>
      <c r="N38" s="17"/>
      <c r="O38" s="20"/>
      <c r="P38" s="17"/>
      <c r="Q38" s="20"/>
      <c r="R38" s="17"/>
      <c r="S38" s="67"/>
      <c r="T38" s="17"/>
      <c r="U38" s="20"/>
      <c r="V38" s="17"/>
      <c r="W38" s="20"/>
      <c r="X38" s="17"/>
      <c r="Y38" s="20"/>
    </row>
    <row r="39" spans="1:25" ht="17.100000000000001" customHeight="1" thickBot="1" x14ac:dyDescent="0.25">
      <c r="A39" s="68"/>
      <c r="B39" s="12"/>
      <c r="C39" s="13"/>
      <c r="D39" s="14"/>
      <c r="E39" s="14"/>
      <c r="F39" s="16">
        <f>SUM(G39:M39)</f>
        <v>0</v>
      </c>
      <c r="G39" s="17"/>
      <c r="H39" s="102"/>
      <c r="I39" s="102"/>
      <c r="J39" s="102"/>
      <c r="K39" s="102"/>
      <c r="L39" s="102"/>
      <c r="M39" s="102"/>
      <c r="N39" s="17"/>
      <c r="O39" s="20"/>
      <c r="P39" s="17"/>
      <c r="Q39" s="20"/>
      <c r="R39" s="17"/>
      <c r="S39" s="67"/>
      <c r="T39" s="17"/>
      <c r="U39" s="20"/>
      <c r="V39" s="17"/>
      <c r="W39" s="20"/>
      <c r="X39" s="17"/>
      <c r="Y39" s="20"/>
    </row>
    <row r="40" spans="1:25" s="159" customFormat="1" ht="17.100000000000001" customHeight="1" thickTop="1" thickBot="1" x14ac:dyDescent="0.25">
      <c r="A40" s="261" t="s">
        <v>11</v>
      </c>
      <c r="B40" s="233"/>
      <c r="C40" s="81"/>
      <c r="D40" s="83"/>
      <c r="E40" s="83"/>
      <c r="F40" s="82">
        <f>SUM(F35:F39)</f>
        <v>0</v>
      </c>
      <c r="G40" s="84">
        <f t="shared" ref="G40:Y40" si="4">SUM(G35:G39)</f>
        <v>0</v>
      </c>
      <c r="H40" s="85">
        <f t="shared" si="4"/>
        <v>0</v>
      </c>
      <c r="I40" s="85">
        <f t="shared" si="4"/>
        <v>0</v>
      </c>
      <c r="J40" s="85">
        <f t="shared" si="4"/>
        <v>0</v>
      </c>
      <c r="K40" s="85">
        <f t="shared" si="4"/>
        <v>0</v>
      </c>
      <c r="L40" s="85">
        <f t="shared" si="4"/>
        <v>0</v>
      </c>
      <c r="M40" s="86">
        <f t="shared" si="4"/>
        <v>0</v>
      </c>
      <c r="N40" s="84">
        <f t="shared" si="4"/>
        <v>0</v>
      </c>
      <c r="O40" s="86">
        <f t="shared" si="4"/>
        <v>0</v>
      </c>
      <c r="P40" s="84">
        <f t="shared" si="4"/>
        <v>0</v>
      </c>
      <c r="Q40" s="86">
        <f t="shared" si="4"/>
        <v>0</v>
      </c>
      <c r="R40" s="84">
        <f t="shared" si="4"/>
        <v>0</v>
      </c>
      <c r="S40" s="86">
        <f t="shared" si="4"/>
        <v>0</v>
      </c>
      <c r="T40" s="84">
        <f t="shared" si="4"/>
        <v>0</v>
      </c>
      <c r="U40" s="86">
        <f t="shared" si="4"/>
        <v>0</v>
      </c>
      <c r="V40" s="84">
        <f t="shared" si="4"/>
        <v>0</v>
      </c>
      <c r="W40" s="86">
        <f t="shared" si="4"/>
        <v>0</v>
      </c>
      <c r="X40" s="84">
        <f t="shared" si="4"/>
        <v>0</v>
      </c>
      <c r="Y40" s="86">
        <f t="shared" si="4"/>
        <v>0</v>
      </c>
    </row>
    <row r="41" spans="1:25" ht="17.100000000000001" customHeight="1" thickTop="1" thickBot="1" x14ac:dyDescent="0.25">
      <c r="A41" s="224" t="s">
        <v>32</v>
      </c>
      <c r="B41" s="225"/>
      <c r="C41" s="2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</row>
    <row r="42" spans="1:25" ht="17.100000000000001" customHeight="1" thickTop="1" x14ac:dyDescent="0.2">
      <c r="A42" s="39"/>
      <c r="B42" s="125"/>
      <c r="C42" s="38"/>
      <c r="D42" s="40"/>
      <c r="E42" s="40"/>
      <c r="F42" s="41">
        <f>SUM(G42:M42)</f>
        <v>0</v>
      </c>
      <c r="G42" s="42"/>
      <c r="H42" s="43"/>
      <c r="I42" s="43"/>
      <c r="J42" s="43"/>
      <c r="K42" s="43"/>
      <c r="L42" s="43"/>
      <c r="M42" s="43"/>
      <c r="N42" s="42"/>
      <c r="O42" s="44"/>
      <c r="P42" s="42"/>
      <c r="Q42" s="44"/>
      <c r="R42" s="42"/>
      <c r="S42" s="60"/>
      <c r="T42" s="42"/>
      <c r="U42" s="44"/>
      <c r="V42" s="42"/>
      <c r="W42" s="44"/>
      <c r="X42" s="42"/>
      <c r="Y42" s="44"/>
    </row>
    <row r="43" spans="1:25" ht="17.100000000000001" customHeight="1" x14ac:dyDescent="0.2">
      <c r="A43" s="11"/>
      <c r="B43" s="12"/>
      <c r="C43" s="13"/>
      <c r="D43" s="14"/>
      <c r="E43" s="14"/>
      <c r="F43" s="16">
        <f>SUM(G43:M43)</f>
        <v>0</v>
      </c>
      <c r="G43" s="17"/>
      <c r="H43" s="102"/>
      <c r="I43" s="102"/>
      <c r="J43" s="102"/>
      <c r="K43" s="102"/>
      <c r="L43" s="102"/>
      <c r="M43" s="102"/>
      <c r="N43" s="17"/>
      <c r="O43" s="20"/>
      <c r="P43" s="17"/>
      <c r="Q43" s="20"/>
      <c r="R43" s="17"/>
      <c r="S43" s="67"/>
      <c r="T43" s="17"/>
      <c r="U43" s="20"/>
      <c r="V43" s="17"/>
      <c r="W43" s="20"/>
      <c r="X43" s="17"/>
      <c r="Y43" s="20"/>
    </row>
    <row r="44" spans="1:25" ht="17.100000000000001" customHeight="1" x14ac:dyDescent="0.2">
      <c r="A44" s="11"/>
      <c r="B44" s="12"/>
      <c r="C44" s="13"/>
      <c r="D44" s="14"/>
      <c r="E44" s="14"/>
      <c r="F44" s="16">
        <f>SUM(G44:M44)</f>
        <v>0</v>
      </c>
      <c r="G44" s="17"/>
      <c r="H44" s="102"/>
      <c r="I44" s="102"/>
      <c r="J44" s="102"/>
      <c r="K44" s="102"/>
      <c r="L44" s="102"/>
      <c r="M44" s="102"/>
      <c r="N44" s="17"/>
      <c r="O44" s="20"/>
      <c r="P44" s="17"/>
      <c r="Q44" s="20"/>
      <c r="R44" s="17"/>
      <c r="S44" s="67"/>
      <c r="T44" s="17"/>
      <c r="U44" s="20"/>
      <c r="V44" s="17"/>
      <c r="W44" s="20"/>
      <c r="X44" s="17"/>
      <c r="Y44" s="20"/>
    </row>
    <row r="45" spans="1:25" ht="17.100000000000001" customHeight="1" x14ac:dyDescent="0.2">
      <c r="A45" s="11"/>
      <c r="B45" s="12"/>
      <c r="C45" s="13"/>
      <c r="D45" s="14"/>
      <c r="E45" s="14"/>
      <c r="F45" s="16">
        <f>SUM(G45:M45)</f>
        <v>0</v>
      </c>
      <c r="G45" s="17"/>
      <c r="H45" s="102"/>
      <c r="I45" s="102"/>
      <c r="J45" s="102"/>
      <c r="K45" s="102"/>
      <c r="L45" s="102"/>
      <c r="M45" s="102"/>
      <c r="N45" s="17"/>
      <c r="O45" s="20"/>
      <c r="P45" s="17"/>
      <c r="Q45" s="20"/>
      <c r="R45" s="17"/>
      <c r="S45" s="67"/>
      <c r="T45" s="17"/>
      <c r="U45" s="20"/>
      <c r="V45" s="17"/>
      <c r="W45" s="20"/>
      <c r="X45" s="17"/>
      <c r="Y45" s="20"/>
    </row>
    <row r="46" spans="1:25" ht="17.100000000000001" customHeight="1" thickBot="1" x14ac:dyDescent="0.25">
      <c r="A46" s="46"/>
      <c r="B46" s="12"/>
      <c r="C46" s="13"/>
      <c r="D46" s="14"/>
      <c r="E46" s="14"/>
      <c r="F46" s="16">
        <f>SUM(G46:M46)</f>
        <v>0</v>
      </c>
      <c r="G46" s="17"/>
      <c r="H46" s="102"/>
      <c r="I46" s="102"/>
      <c r="J46" s="102"/>
      <c r="K46" s="102"/>
      <c r="L46" s="102"/>
      <c r="M46" s="102"/>
      <c r="N46" s="17"/>
      <c r="O46" s="20"/>
      <c r="P46" s="17"/>
      <c r="Q46" s="20"/>
      <c r="R46" s="17"/>
      <c r="S46" s="67"/>
      <c r="T46" s="17"/>
      <c r="U46" s="20"/>
      <c r="V46" s="17"/>
      <c r="W46" s="20"/>
      <c r="X46" s="17"/>
      <c r="Y46" s="20"/>
    </row>
    <row r="47" spans="1:25" s="159" customFormat="1" ht="17.100000000000001" customHeight="1" thickTop="1" thickBot="1" x14ac:dyDescent="0.25">
      <c r="A47" s="232" t="s">
        <v>11</v>
      </c>
      <c r="B47" s="233"/>
      <c r="C47" s="81"/>
      <c r="D47" s="83"/>
      <c r="E47" s="83"/>
      <c r="F47" s="82">
        <f>SUM(F42:F46)</f>
        <v>0</v>
      </c>
      <c r="G47" s="84">
        <f t="shared" ref="G47:Y47" si="5">SUM(G42:G46)</f>
        <v>0</v>
      </c>
      <c r="H47" s="85">
        <f t="shared" si="5"/>
        <v>0</v>
      </c>
      <c r="I47" s="85">
        <f t="shared" si="5"/>
        <v>0</v>
      </c>
      <c r="J47" s="85">
        <f t="shared" si="5"/>
        <v>0</v>
      </c>
      <c r="K47" s="85">
        <f t="shared" si="5"/>
        <v>0</v>
      </c>
      <c r="L47" s="85">
        <f t="shared" si="5"/>
        <v>0</v>
      </c>
      <c r="M47" s="85">
        <f t="shared" si="5"/>
        <v>0</v>
      </c>
      <c r="N47" s="84">
        <f t="shared" si="5"/>
        <v>0</v>
      </c>
      <c r="O47" s="86">
        <f t="shared" si="5"/>
        <v>0</v>
      </c>
      <c r="P47" s="84">
        <f t="shared" si="5"/>
        <v>0</v>
      </c>
      <c r="Q47" s="86">
        <f t="shared" si="5"/>
        <v>0</v>
      </c>
      <c r="R47" s="84">
        <f t="shared" si="5"/>
        <v>0</v>
      </c>
      <c r="S47" s="86">
        <f t="shared" si="5"/>
        <v>0</v>
      </c>
      <c r="T47" s="84">
        <f t="shared" si="5"/>
        <v>0</v>
      </c>
      <c r="U47" s="86">
        <f t="shared" si="5"/>
        <v>0</v>
      </c>
      <c r="V47" s="84">
        <f t="shared" si="5"/>
        <v>0</v>
      </c>
      <c r="W47" s="86">
        <f t="shared" si="5"/>
        <v>0</v>
      </c>
      <c r="X47" s="84">
        <f t="shared" si="5"/>
        <v>0</v>
      </c>
      <c r="Y47" s="86">
        <f t="shared" si="5"/>
        <v>0</v>
      </c>
    </row>
    <row r="48" spans="1:25" s="159" customFormat="1" ht="17.100000000000001" customHeight="1" thickTop="1" thickBot="1" x14ac:dyDescent="0.25">
      <c r="A48" s="224" t="s">
        <v>33</v>
      </c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</row>
    <row r="49" spans="1:25" ht="17.100000000000001" customHeight="1" thickTop="1" x14ac:dyDescent="0.2">
      <c r="A49" s="39"/>
      <c r="B49" s="125"/>
      <c r="C49" s="38"/>
      <c r="D49" s="40"/>
      <c r="E49" s="40"/>
      <c r="F49" s="41">
        <f>SUM(G49:M49)</f>
        <v>0</v>
      </c>
      <c r="G49" s="42"/>
      <c r="H49" s="43"/>
      <c r="I49" s="43"/>
      <c r="J49" s="43"/>
      <c r="K49" s="43"/>
      <c r="L49" s="43"/>
      <c r="M49" s="43"/>
      <c r="N49" s="42"/>
      <c r="O49" s="44"/>
      <c r="P49" s="42"/>
      <c r="Q49" s="44"/>
      <c r="R49" s="42"/>
      <c r="S49" s="60"/>
      <c r="T49" s="42"/>
      <c r="U49" s="44"/>
      <c r="V49" s="42"/>
      <c r="W49" s="44"/>
      <c r="X49" s="42"/>
      <c r="Y49" s="44"/>
    </row>
    <row r="50" spans="1:25" ht="17.100000000000001" customHeight="1" x14ac:dyDescent="0.2">
      <c r="A50" s="11"/>
      <c r="B50" s="12"/>
      <c r="C50" s="13"/>
      <c r="D50" s="14"/>
      <c r="E50" s="14"/>
      <c r="F50" s="16">
        <f>SUM(G50:M50)</f>
        <v>0</v>
      </c>
      <c r="G50" s="17"/>
      <c r="H50" s="102"/>
      <c r="I50" s="102"/>
      <c r="J50" s="102"/>
      <c r="K50" s="102"/>
      <c r="L50" s="102"/>
      <c r="M50" s="102"/>
      <c r="N50" s="17"/>
      <c r="O50" s="20"/>
      <c r="P50" s="17"/>
      <c r="Q50" s="20"/>
      <c r="R50" s="17"/>
      <c r="S50" s="67"/>
      <c r="T50" s="17"/>
      <c r="U50" s="20"/>
      <c r="V50" s="17"/>
      <c r="W50" s="20"/>
      <c r="X50" s="17"/>
      <c r="Y50" s="20"/>
    </row>
    <row r="51" spans="1:25" ht="17.100000000000001" customHeight="1" x14ac:dyDescent="0.2">
      <c r="A51" s="11"/>
      <c r="B51" s="12"/>
      <c r="C51" s="13"/>
      <c r="D51" s="14"/>
      <c r="E51" s="14"/>
      <c r="F51" s="16">
        <f>SUM(G51:M51)</f>
        <v>0</v>
      </c>
      <c r="G51" s="17"/>
      <c r="H51" s="102"/>
      <c r="I51" s="102"/>
      <c r="J51" s="102"/>
      <c r="K51" s="102"/>
      <c r="L51" s="102"/>
      <c r="M51" s="102"/>
      <c r="N51" s="17"/>
      <c r="O51" s="20"/>
      <c r="P51" s="17"/>
      <c r="Q51" s="20"/>
      <c r="R51" s="17"/>
      <c r="S51" s="67"/>
      <c r="T51" s="17"/>
      <c r="U51" s="20"/>
      <c r="V51" s="17"/>
      <c r="W51" s="20"/>
      <c r="X51" s="17"/>
      <c r="Y51" s="20"/>
    </row>
    <row r="52" spans="1:25" ht="17.100000000000001" customHeight="1" x14ac:dyDescent="0.2">
      <c r="A52" s="11"/>
      <c r="B52" s="12"/>
      <c r="C52" s="13"/>
      <c r="D52" s="14"/>
      <c r="E52" s="14"/>
      <c r="F52" s="16">
        <f>SUM(G52:M52)</f>
        <v>0</v>
      </c>
      <c r="G52" s="17"/>
      <c r="H52" s="102"/>
      <c r="I52" s="102"/>
      <c r="J52" s="102"/>
      <c r="K52" s="102"/>
      <c r="L52" s="102"/>
      <c r="M52" s="102"/>
      <c r="N52" s="17"/>
      <c r="O52" s="20"/>
      <c r="P52" s="17"/>
      <c r="Q52" s="20"/>
      <c r="R52" s="17"/>
      <c r="S52" s="67"/>
      <c r="T52" s="17"/>
      <c r="U52" s="20"/>
      <c r="V52" s="17"/>
      <c r="W52" s="20"/>
      <c r="X52" s="17"/>
      <c r="Y52" s="20"/>
    </row>
    <row r="53" spans="1:25" ht="17.100000000000001" customHeight="1" thickBot="1" x14ac:dyDescent="0.25">
      <c r="A53" s="24"/>
      <c r="B53" s="22"/>
      <c r="C53" s="23"/>
      <c r="D53" s="25"/>
      <c r="E53" s="25"/>
      <c r="F53" s="128">
        <f>SUM(G53:M53)</f>
        <v>0</v>
      </c>
      <c r="G53" s="27"/>
      <c r="H53" s="28"/>
      <c r="I53" s="28"/>
      <c r="J53" s="28"/>
      <c r="K53" s="28"/>
      <c r="L53" s="28"/>
      <c r="M53" s="28"/>
      <c r="N53" s="27"/>
      <c r="O53" s="29"/>
      <c r="P53" s="27"/>
      <c r="Q53" s="29"/>
      <c r="R53" s="27"/>
      <c r="S53" s="129"/>
      <c r="T53" s="27"/>
      <c r="U53" s="29"/>
      <c r="V53" s="27"/>
      <c r="W53" s="29"/>
      <c r="X53" s="27"/>
      <c r="Y53" s="29"/>
    </row>
    <row r="54" spans="1:25" s="159" customFormat="1" ht="17.100000000000001" customHeight="1" thickTop="1" thickBot="1" x14ac:dyDescent="0.25">
      <c r="A54" s="239" t="s">
        <v>11</v>
      </c>
      <c r="B54" s="235"/>
      <c r="C54" s="31"/>
      <c r="D54" s="33"/>
      <c r="E54" s="33"/>
      <c r="F54" s="32">
        <f>SUM(F49:F53)</f>
        <v>0</v>
      </c>
      <c r="G54" s="34">
        <f t="shared" ref="G54:Y54" si="6">SUM(G49:G53)</f>
        <v>0</v>
      </c>
      <c r="H54" s="35">
        <f t="shared" si="6"/>
        <v>0</v>
      </c>
      <c r="I54" s="35">
        <f t="shared" si="6"/>
        <v>0</v>
      </c>
      <c r="J54" s="35">
        <f t="shared" si="6"/>
        <v>0</v>
      </c>
      <c r="K54" s="35">
        <f t="shared" si="6"/>
        <v>0</v>
      </c>
      <c r="L54" s="35">
        <f t="shared" si="6"/>
        <v>0</v>
      </c>
      <c r="M54" s="35">
        <f t="shared" si="6"/>
        <v>0</v>
      </c>
      <c r="N54" s="34">
        <f t="shared" si="6"/>
        <v>0</v>
      </c>
      <c r="O54" s="36">
        <f t="shared" si="6"/>
        <v>0</v>
      </c>
      <c r="P54" s="34">
        <f t="shared" si="6"/>
        <v>0</v>
      </c>
      <c r="Q54" s="36">
        <f t="shared" si="6"/>
        <v>0</v>
      </c>
      <c r="R54" s="34">
        <f t="shared" si="6"/>
        <v>0</v>
      </c>
      <c r="S54" s="36">
        <f t="shared" si="6"/>
        <v>0</v>
      </c>
      <c r="T54" s="34">
        <f t="shared" si="6"/>
        <v>0</v>
      </c>
      <c r="U54" s="36">
        <f t="shared" si="6"/>
        <v>0</v>
      </c>
      <c r="V54" s="34">
        <f t="shared" si="6"/>
        <v>0</v>
      </c>
      <c r="W54" s="36">
        <f t="shared" si="6"/>
        <v>0</v>
      </c>
      <c r="X54" s="34">
        <f t="shared" si="6"/>
        <v>0</v>
      </c>
      <c r="Y54" s="36">
        <f t="shared" si="6"/>
        <v>0</v>
      </c>
    </row>
    <row r="55" spans="1:25" ht="17.100000000000001" customHeight="1" thickTop="1" x14ac:dyDescent="0.2">
      <c r="A55" s="227" t="s">
        <v>37</v>
      </c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</row>
    <row r="56" spans="1:25" ht="17.100000000000001" customHeight="1" thickBot="1" x14ac:dyDescent="0.25">
      <c r="A56" s="227" t="s">
        <v>35</v>
      </c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</row>
    <row r="57" spans="1:25" ht="17.100000000000001" customHeight="1" thickTop="1" x14ac:dyDescent="0.2">
      <c r="A57" s="10"/>
      <c r="B57" s="89"/>
      <c r="C57" s="56"/>
      <c r="D57" s="57"/>
      <c r="E57" s="57"/>
      <c r="F57" s="58">
        <f>SUM(G57:M57)</f>
        <v>0</v>
      </c>
      <c r="G57" s="61"/>
      <c r="H57" s="90"/>
      <c r="I57" s="90"/>
      <c r="J57" s="90"/>
      <c r="K57" s="90"/>
      <c r="L57" s="90"/>
      <c r="M57" s="90"/>
      <c r="N57" s="61"/>
      <c r="O57" s="59"/>
      <c r="P57" s="61"/>
      <c r="Q57" s="59"/>
      <c r="R57" s="61"/>
      <c r="S57" s="91"/>
      <c r="T57" s="61"/>
      <c r="U57" s="59"/>
      <c r="V57" s="61"/>
      <c r="W57" s="59"/>
      <c r="X57" s="61"/>
      <c r="Y57" s="59"/>
    </row>
    <row r="58" spans="1:25" ht="17.100000000000001" customHeight="1" x14ac:dyDescent="0.2">
      <c r="A58" s="11"/>
      <c r="B58" s="12"/>
      <c r="C58" s="13"/>
      <c r="D58" s="14"/>
      <c r="E58" s="14"/>
      <c r="F58" s="16">
        <f>SUM(G58:M58)</f>
        <v>0</v>
      </c>
      <c r="G58" s="17"/>
      <c r="H58" s="102"/>
      <c r="I58" s="102"/>
      <c r="J58" s="102"/>
      <c r="K58" s="102"/>
      <c r="L58" s="102"/>
      <c r="M58" s="102"/>
      <c r="N58" s="17"/>
      <c r="O58" s="20"/>
      <c r="P58" s="17"/>
      <c r="Q58" s="20"/>
      <c r="R58" s="17"/>
      <c r="S58" s="67"/>
      <c r="T58" s="17"/>
      <c r="U58" s="20"/>
      <c r="V58" s="17"/>
      <c r="W58" s="20"/>
      <c r="X58" s="17"/>
      <c r="Y58" s="20"/>
    </row>
    <row r="59" spans="1:25" ht="17.100000000000001" customHeight="1" x14ac:dyDescent="0.2">
      <c r="A59" s="11"/>
      <c r="B59" s="12"/>
      <c r="C59" s="13"/>
      <c r="D59" s="14"/>
      <c r="E59" s="14"/>
      <c r="F59" s="16">
        <f>SUM(G59:M59)</f>
        <v>0</v>
      </c>
      <c r="G59" s="17"/>
      <c r="H59" s="102"/>
      <c r="I59" s="102"/>
      <c r="J59" s="102"/>
      <c r="K59" s="102"/>
      <c r="L59" s="102"/>
      <c r="M59" s="102"/>
      <c r="N59" s="17"/>
      <c r="O59" s="20"/>
      <c r="P59" s="17"/>
      <c r="Q59" s="20"/>
      <c r="R59" s="17"/>
      <c r="S59" s="67"/>
      <c r="T59" s="17"/>
      <c r="U59" s="20"/>
      <c r="V59" s="17"/>
      <c r="W59" s="20"/>
      <c r="X59" s="17"/>
      <c r="Y59" s="20"/>
    </row>
    <row r="60" spans="1:25" ht="17.100000000000001" customHeight="1" x14ac:dyDescent="0.2">
      <c r="A60" s="11"/>
      <c r="B60" s="12"/>
      <c r="C60" s="13"/>
      <c r="D60" s="14"/>
      <c r="E60" s="14"/>
      <c r="F60" s="16">
        <f>SUM(G60:M60)</f>
        <v>0</v>
      </c>
      <c r="G60" s="17"/>
      <c r="H60" s="102"/>
      <c r="I60" s="102"/>
      <c r="J60" s="102"/>
      <c r="K60" s="102"/>
      <c r="L60" s="102"/>
      <c r="M60" s="102"/>
      <c r="N60" s="17"/>
      <c r="O60" s="20"/>
      <c r="P60" s="17"/>
      <c r="Q60" s="20"/>
      <c r="R60" s="17"/>
      <c r="S60" s="67"/>
      <c r="T60" s="17"/>
      <c r="U60" s="20"/>
      <c r="V60" s="17"/>
      <c r="W60" s="20"/>
      <c r="X60" s="17"/>
      <c r="Y60" s="20"/>
    </row>
    <row r="61" spans="1:25" ht="17.100000000000001" customHeight="1" thickBot="1" x14ac:dyDescent="0.25">
      <c r="A61" s="46"/>
      <c r="B61" s="12"/>
      <c r="C61" s="13"/>
      <c r="D61" s="14"/>
      <c r="E61" s="14"/>
      <c r="F61" s="16">
        <f>SUM(G61:M61)</f>
        <v>0</v>
      </c>
      <c r="G61" s="17"/>
      <c r="H61" s="102"/>
      <c r="I61" s="102"/>
      <c r="J61" s="102"/>
      <c r="K61" s="102"/>
      <c r="L61" s="102"/>
      <c r="M61" s="102"/>
      <c r="N61" s="17"/>
      <c r="O61" s="20"/>
      <c r="P61" s="17"/>
      <c r="Q61" s="20"/>
      <c r="R61" s="17"/>
      <c r="S61" s="67"/>
      <c r="T61" s="17"/>
      <c r="U61" s="20"/>
      <c r="V61" s="17"/>
      <c r="W61" s="20"/>
      <c r="X61" s="17"/>
      <c r="Y61" s="20"/>
    </row>
    <row r="62" spans="1:25" s="159" customFormat="1" ht="17.100000000000001" customHeight="1" thickTop="1" thickBot="1" x14ac:dyDescent="0.25">
      <c r="A62" s="234" t="s">
        <v>11</v>
      </c>
      <c r="B62" s="235"/>
      <c r="C62" s="31"/>
      <c r="D62" s="33"/>
      <c r="E62" s="33"/>
      <c r="F62" s="32">
        <f>SUM(F57:F61)</f>
        <v>0</v>
      </c>
      <c r="G62" s="34">
        <f t="shared" ref="G62:Y62" si="7">SUM(G57:G61)</f>
        <v>0</v>
      </c>
      <c r="H62" s="35">
        <f t="shared" si="7"/>
        <v>0</v>
      </c>
      <c r="I62" s="35">
        <f t="shared" si="7"/>
        <v>0</v>
      </c>
      <c r="J62" s="35">
        <f t="shared" si="7"/>
        <v>0</v>
      </c>
      <c r="K62" s="35">
        <f t="shared" si="7"/>
        <v>0</v>
      </c>
      <c r="L62" s="35">
        <f t="shared" si="7"/>
        <v>0</v>
      </c>
      <c r="M62" s="35">
        <f t="shared" si="7"/>
        <v>0</v>
      </c>
      <c r="N62" s="34">
        <f t="shared" si="7"/>
        <v>0</v>
      </c>
      <c r="O62" s="36">
        <f t="shared" si="7"/>
        <v>0</v>
      </c>
      <c r="P62" s="34">
        <f t="shared" si="7"/>
        <v>0</v>
      </c>
      <c r="Q62" s="36">
        <f t="shared" si="7"/>
        <v>0</v>
      </c>
      <c r="R62" s="34">
        <f t="shared" si="7"/>
        <v>0</v>
      </c>
      <c r="S62" s="36">
        <f t="shared" si="7"/>
        <v>0</v>
      </c>
      <c r="T62" s="34">
        <f t="shared" si="7"/>
        <v>0</v>
      </c>
      <c r="U62" s="36">
        <f t="shared" si="7"/>
        <v>0</v>
      </c>
      <c r="V62" s="34">
        <f t="shared" si="7"/>
        <v>0</v>
      </c>
      <c r="W62" s="36">
        <f t="shared" si="7"/>
        <v>0</v>
      </c>
      <c r="X62" s="34">
        <f t="shared" si="7"/>
        <v>0</v>
      </c>
      <c r="Y62" s="36">
        <f t="shared" si="7"/>
        <v>0</v>
      </c>
    </row>
    <row r="63" spans="1:25" ht="17.100000000000001" customHeight="1" thickTop="1" thickBot="1" x14ac:dyDescent="0.25">
      <c r="A63" s="224" t="s">
        <v>36</v>
      </c>
      <c r="B63" s="225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5"/>
      <c r="Y63" s="225"/>
    </row>
    <row r="64" spans="1:25" ht="17.100000000000001" customHeight="1" thickTop="1" x14ac:dyDescent="0.2">
      <c r="A64" s="10"/>
      <c r="B64" s="89"/>
      <c r="C64" s="56"/>
      <c r="D64" s="57"/>
      <c r="E64" s="57"/>
      <c r="F64" s="58">
        <f>SUM(G64:M64)</f>
        <v>0</v>
      </c>
      <c r="G64" s="61"/>
      <c r="H64" s="90"/>
      <c r="I64" s="90"/>
      <c r="J64" s="90"/>
      <c r="K64" s="90"/>
      <c r="L64" s="90"/>
      <c r="M64" s="90"/>
      <c r="N64" s="61"/>
      <c r="O64" s="59"/>
      <c r="P64" s="61"/>
      <c r="Q64" s="59"/>
      <c r="R64" s="61"/>
      <c r="S64" s="91"/>
      <c r="T64" s="61"/>
      <c r="U64" s="59"/>
      <c r="V64" s="61"/>
      <c r="W64" s="59"/>
      <c r="X64" s="61"/>
      <c r="Y64" s="59"/>
    </row>
    <row r="65" spans="1:25" ht="17.100000000000001" customHeight="1" x14ac:dyDescent="0.2">
      <c r="A65" s="11"/>
      <c r="B65" s="12"/>
      <c r="C65" s="13"/>
      <c r="D65" s="14"/>
      <c r="E65" s="14"/>
      <c r="F65" s="16">
        <f>SUM(G65:M65)</f>
        <v>0</v>
      </c>
      <c r="G65" s="17"/>
      <c r="H65" s="102"/>
      <c r="I65" s="102"/>
      <c r="J65" s="102"/>
      <c r="K65" s="102"/>
      <c r="L65" s="102"/>
      <c r="M65" s="102"/>
      <c r="N65" s="17"/>
      <c r="O65" s="20"/>
      <c r="P65" s="17"/>
      <c r="Q65" s="20"/>
      <c r="R65" s="17"/>
      <c r="S65" s="67"/>
      <c r="T65" s="17"/>
      <c r="U65" s="20"/>
      <c r="V65" s="17"/>
      <c r="W65" s="20"/>
      <c r="X65" s="17"/>
      <c r="Y65" s="20"/>
    </row>
    <row r="66" spans="1:25" ht="17.100000000000001" customHeight="1" x14ac:dyDescent="0.2">
      <c r="A66" s="11"/>
      <c r="B66" s="12"/>
      <c r="C66" s="13"/>
      <c r="D66" s="14"/>
      <c r="E66" s="14"/>
      <c r="F66" s="16">
        <f>SUM(G66:M66)</f>
        <v>0</v>
      </c>
      <c r="G66" s="17"/>
      <c r="H66" s="102"/>
      <c r="I66" s="102"/>
      <c r="J66" s="102"/>
      <c r="K66" s="102"/>
      <c r="L66" s="102"/>
      <c r="M66" s="102"/>
      <c r="N66" s="17"/>
      <c r="O66" s="20"/>
      <c r="P66" s="17"/>
      <c r="Q66" s="20"/>
      <c r="R66" s="17"/>
      <c r="S66" s="67"/>
      <c r="T66" s="17"/>
      <c r="U66" s="20"/>
      <c r="V66" s="17"/>
      <c r="W66" s="20"/>
      <c r="X66" s="17"/>
      <c r="Y66" s="20"/>
    </row>
    <row r="67" spans="1:25" ht="17.100000000000001" customHeight="1" x14ac:dyDescent="0.2">
      <c r="A67" s="11"/>
      <c r="B67" s="12"/>
      <c r="C67" s="13"/>
      <c r="D67" s="14"/>
      <c r="E67" s="14"/>
      <c r="F67" s="16">
        <f>SUM(G67:M67)</f>
        <v>0</v>
      </c>
      <c r="G67" s="17"/>
      <c r="H67" s="102"/>
      <c r="I67" s="102"/>
      <c r="J67" s="102"/>
      <c r="K67" s="102"/>
      <c r="L67" s="102"/>
      <c r="M67" s="102"/>
      <c r="N67" s="17"/>
      <c r="O67" s="20"/>
      <c r="P67" s="17"/>
      <c r="Q67" s="20"/>
      <c r="R67" s="17"/>
      <c r="S67" s="67"/>
      <c r="T67" s="17"/>
      <c r="U67" s="20"/>
      <c r="V67" s="17"/>
      <c r="W67" s="20"/>
      <c r="X67" s="17"/>
      <c r="Y67" s="20"/>
    </row>
    <row r="68" spans="1:25" ht="17.100000000000001" customHeight="1" thickBot="1" x14ac:dyDescent="0.25">
      <c r="A68" s="46"/>
      <c r="B68" s="12"/>
      <c r="C68" s="13"/>
      <c r="D68" s="14"/>
      <c r="E68" s="14"/>
      <c r="F68" s="16">
        <f>SUM(G68:M68)</f>
        <v>0</v>
      </c>
      <c r="G68" s="17"/>
      <c r="H68" s="102"/>
      <c r="I68" s="102"/>
      <c r="J68" s="102"/>
      <c r="K68" s="102"/>
      <c r="L68" s="102"/>
      <c r="M68" s="102"/>
      <c r="N68" s="17"/>
      <c r="O68" s="20"/>
      <c r="P68" s="17"/>
      <c r="Q68" s="20"/>
      <c r="R68" s="17"/>
      <c r="S68" s="67"/>
      <c r="T68" s="17"/>
      <c r="U68" s="20"/>
      <c r="V68" s="17"/>
      <c r="W68" s="20"/>
      <c r="X68" s="17"/>
      <c r="Y68" s="20"/>
    </row>
    <row r="69" spans="1:25" s="159" customFormat="1" ht="17.100000000000001" customHeight="1" thickTop="1" thickBot="1" x14ac:dyDescent="0.25">
      <c r="A69" s="234" t="s">
        <v>11</v>
      </c>
      <c r="B69" s="235"/>
      <c r="C69" s="31"/>
      <c r="D69" s="33"/>
      <c r="E69" s="33"/>
      <c r="F69" s="32">
        <f>SUM(F64:F68)</f>
        <v>0</v>
      </c>
      <c r="G69" s="34">
        <f t="shared" ref="G69:Y69" si="8">SUM(G64:G68)</f>
        <v>0</v>
      </c>
      <c r="H69" s="35">
        <f t="shared" si="8"/>
        <v>0</v>
      </c>
      <c r="I69" s="35">
        <f t="shared" si="8"/>
        <v>0</v>
      </c>
      <c r="J69" s="35">
        <f t="shared" si="8"/>
        <v>0</v>
      </c>
      <c r="K69" s="35">
        <f t="shared" si="8"/>
        <v>0</v>
      </c>
      <c r="L69" s="35">
        <f t="shared" si="8"/>
        <v>0</v>
      </c>
      <c r="M69" s="35">
        <f t="shared" si="8"/>
        <v>0</v>
      </c>
      <c r="N69" s="34">
        <f t="shared" si="8"/>
        <v>0</v>
      </c>
      <c r="O69" s="36">
        <f t="shared" si="8"/>
        <v>0</v>
      </c>
      <c r="P69" s="34">
        <f t="shared" si="8"/>
        <v>0</v>
      </c>
      <c r="Q69" s="36">
        <f t="shared" si="8"/>
        <v>0</v>
      </c>
      <c r="R69" s="34">
        <f t="shared" si="8"/>
        <v>0</v>
      </c>
      <c r="S69" s="36">
        <f t="shared" si="8"/>
        <v>0</v>
      </c>
      <c r="T69" s="34">
        <f t="shared" si="8"/>
        <v>0</v>
      </c>
      <c r="U69" s="36">
        <f t="shared" si="8"/>
        <v>0</v>
      </c>
      <c r="V69" s="34">
        <f t="shared" si="8"/>
        <v>0</v>
      </c>
      <c r="W69" s="36">
        <f t="shared" si="8"/>
        <v>0</v>
      </c>
      <c r="X69" s="34">
        <f t="shared" si="8"/>
        <v>0</v>
      </c>
      <c r="Y69" s="36">
        <f t="shared" si="8"/>
        <v>0</v>
      </c>
    </row>
    <row r="70" spans="1:25" ht="17.100000000000001" customHeight="1" thickTop="1" x14ac:dyDescent="0.2">
      <c r="A70" s="218" t="s">
        <v>38</v>
      </c>
      <c r="B70" s="21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</row>
    <row r="71" spans="1:25" ht="17.100000000000001" customHeight="1" thickBot="1" x14ac:dyDescent="0.25">
      <c r="A71" s="221" t="s">
        <v>35</v>
      </c>
      <c r="B71" s="222"/>
      <c r="C71" s="222"/>
      <c r="D71" s="222"/>
      <c r="E71" s="222"/>
      <c r="F71" s="222"/>
      <c r="G71" s="222"/>
      <c r="H71" s="222"/>
      <c r="I71" s="222"/>
      <c r="J71" s="222"/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</row>
    <row r="72" spans="1:25" ht="17.100000000000001" customHeight="1" thickTop="1" x14ac:dyDescent="0.2">
      <c r="A72" s="39"/>
      <c r="B72" s="125"/>
      <c r="C72" s="38"/>
      <c r="D72" s="40"/>
      <c r="E72" s="40"/>
      <c r="F72" s="41">
        <f>SUM(G72:M72)</f>
        <v>0</v>
      </c>
      <c r="G72" s="42"/>
      <c r="H72" s="43"/>
      <c r="I72" s="43"/>
      <c r="J72" s="43"/>
      <c r="K72" s="43"/>
      <c r="L72" s="43"/>
      <c r="M72" s="43"/>
      <c r="N72" s="42"/>
      <c r="O72" s="44"/>
      <c r="P72" s="42"/>
      <c r="Q72" s="44"/>
      <c r="R72" s="42"/>
      <c r="S72" s="60"/>
      <c r="T72" s="42"/>
      <c r="U72" s="44"/>
      <c r="V72" s="42"/>
      <c r="W72" s="44"/>
      <c r="X72" s="42"/>
      <c r="Y72" s="44"/>
    </row>
    <row r="73" spans="1:25" ht="17.100000000000001" customHeight="1" x14ac:dyDescent="0.2">
      <c r="A73" s="11"/>
      <c r="B73" s="12"/>
      <c r="C73" s="13"/>
      <c r="D73" s="14"/>
      <c r="E73" s="14"/>
      <c r="F73" s="16">
        <f>SUM(G73:M73)</f>
        <v>0</v>
      </c>
      <c r="G73" s="17"/>
      <c r="H73" s="102"/>
      <c r="I73" s="102"/>
      <c r="J73" s="102"/>
      <c r="K73" s="102"/>
      <c r="L73" s="102"/>
      <c r="M73" s="102"/>
      <c r="N73" s="17"/>
      <c r="O73" s="20"/>
      <c r="P73" s="17"/>
      <c r="Q73" s="20"/>
      <c r="R73" s="17"/>
      <c r="S73" s="67"/>
      <c r="T73" s="17"/>
      <c r="U73" s="20"/>
      <c r="V73" s="17"/>
      <c r="W73" s="20"/>
      <c r="X73" s="17"/>
      <c r="Y73" s="20"/>
    </row>
    <row r="74" spans="1:25" ht="17.100000000000001" customHeight="1" x14ac:dyDescent="0.2">
      <c r="A74" s="11"/>
      <c r="B74" s="12"/>
      <c r="C74" s="13"/>
      <c r="D74" s="14"/>
      <c r="E74" s="14"/>
      <c r="F74" s="16">
        <f>SUM(G74:M74)</f>
        <v>0</v>
      </c>
      <c r="G74" s="17"/>
      <c r="H74" s="102"/>
      <c r="I74" s="102"/>
      <c r="J74" s="102"/>
      <c r="K74" s="102"/>
      <c r="L74" s="102"/>
      <c r="M74" s="102"/>
      <c r="N74" s="17"/>
      <c r="O74" s="20"/>
      <c r="P74" s="17"/>
      <c r="Q74" s="20"/>
      <c r="R74" s="17"/>
      <c r="S74" s="67"/>
      <c r="T74" s="17"/>
      <c r="U74" s="20"/>
      <c r="V74" s="17"/>
      <c r="W74" s="20"/>
      <c r="X74" s="17"/>
      <c r="Y74" s="20"/>
    </row>
    <row r="75" spans="1:25" ht="17.100000000000001" customHeight="1" x14ac:dyDescent="0.2">
      <c r="A75" s="11"/>
      <c r="B75" s="12"/>
      <c r="C75" s="13"/>
      <c r="D75" s="14"/>
      <c r="E75" s="14"/>
      <c r="F75" s="16">
        <f>SUM(G75:M75)</f>
        <v>0</v>
      </c>
      <c r="G75" s="17"/>
      <c r="H75" s="102"/>
      <c r="I75" s="102"/>
      <c r="J75" s="102"/>
      <c r="K75" s="102"/>
      <c r="L75" s="102"/>
      <c r="M75" s="102"/>
      <c r="N75" s="17"/>
      <c r="O75" s="20"/>
      <c r="P75" s="17"/>
      <c r="Q75" s="20"/>
      <c r="R75" s="17"/>
      <c r="S75" s="67"/>
      <c r="T75" s="17"/>
      <c r="U75" s="20"/>
      <c r="V75" s="17"/>
      <c r="W75" s="20"/>
      <c r="X75" s="17"/>
      <c r="Y75" s="20"/>
    </row>
    <row r="76" spans="1:25" ht="17.100000000000001" customHeight="1" thickBot="1" x14ac:dyDescent="0.25">
      <c r="A76" s="46"/>
      <c r="B76" s="12"/>
      <c r="C76" s="13"/>
      <c r="D76" s="14"/>
      <c r="E76" s="14"/>
      <c r="F76" s="16">
        <f>SUM(G76:M76)</f>
        <v>0</v>
      </c>
      <c r="G76" s="17"/>
      <c r="H76" s="102"/>
      <c r="I76" s="102"/>
      <c r="J76" s="102"/>
      <c r="K76" s="102"/>
      <c r="L76" s="102"/>
      <c r="M76" s="102"/>
      <c r="N76" s="17"/>
      <c r="O76" s="20"/>
      <c r="P76" s="17"/>
      <c r="Q76" s="20"/>
      <c r="R76" s="17"/>
      <c r="S76" s="67"/>
      <c r="T76" s="17"/>
      <c r="U76" s="20"/>
      <c r="V76" s="17"/>
      <c r="W76" s="20"/>
      <c r="X76" s="17"/>
      <c r="Y76" s="20"/>
    </row>
    <row r="77" spans="1:25" s="159" customFormat="1" ht="17.100000000000001" customHeight="1" thickTop="1" thickBot="1" x14ac:dyDescent="0.25">
      <c r="A77" s="234" t="s">
        <v>11</v>
      </c>
      <c r="B77" s="235"/>
      <c r="C77" s="31"/>
      <c r="D77" s="33"/>
      <c r="E77" s="33"/>
      <c r="F77" s="32">
        <f>SUM(F72:F76)</f>
        <v>0</v>
      </c>
      <c r="G77" s="34">
        <f t="shared" ref="G77:Y77" si="9">SUM(G72:G76)</f>
        <v>0</v>
      </c>
      <c r="H77" s="35">
        <f t="shared" si="9"/>
        <v>0</v>
      </c>
      <c r="I77" s="35">
        <f t="shared" si="9"/>
        <v>0</v>
      </c>
      <c r="J77" s="35">
        <f t="shared" si="9"/>
        <v>0</v>
      </c>
      <c r="K77" s="35">
        <f t="shared" si="9"/>
        <v>0</v>
      </c>
      <c r="L77" s="35">
        <f t="shared" si="9"/>
        <v>0</v>
      </c>
      <c r="M77" s="35">
        <f t="shared" si="9"/>
        <v>0</v>
      </c>
      <c r="N77" s="34">
        <f t="shared" si="9"/>
        <v>0</v>
      </c>
      <c r="O77" s="36">
        <f t="shared" si="9"/>
        <v>0</v>
      </c>
      <c r="P77" s="34">
        <f t="shared" si="9"/>
        <v>0</v>
      </c>
      <c r="Q77" s="36">
        <f t="shared" si="9"/>
        <v>0</v>
      </c>
      <c r="R77" s="34">
        <f t="shared" si="9"/>
        <v>0</v>
      </c>
      <c r="S77" s="36">
        <f t="shared" si="9"/>
        <v>0</v>
      </c>
      <c r="T77" s="34">
        <f t="shared" si="9"/>
        <v>0</v>
      </c>
      <c r="U77" s="36">
        <f t="shared" si="9"/>
        <v>0</v>
      </c>
      <c r="V77" s="34">
        <f t="shared" si="9"/>
        <v>0</v>
      </c>
      <c r="W77" s="36">
        <f t="shared" si="9"/>
        <v>0</v>
      </c>
      <c r="X77" s="34">
        <f t="shared" si="9"/>
        <v>0</v>
      </c>
      <c r="Y77" s="36">
        <f t="shared" si="9"/>
        <v>0</v>
      </c>
    </row>
    <row r="78" spans="1:25" ht="17.100000000000001" customHeight="1" thickTop="1" thickBot="1" x14ac:dyDescent="0.25">
      <c r="A78" s="224" t="s">
        <v>39</v>
      </c>
      <c r="B78" s="225"/>
      <c r="C78" s="225"/>
      <c r="D78" s="225"/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  <c r="X78" s="225"/>
      <c r="Y78" s="225"/>
    </row>
    <row r="79" spans="1:25" ht="17.100000000000001" customHeight="1" thickTop="1" x14ac:dyDescent="0.2">
      <c r="A79" s="39"/>
      <c r="B79" s="125"/>
      <c r="C79" s="38"/>
      <c r="D79" s="40"/>
      <c r="E79" s="40"/>
      <c r="F79" s="41">
        <f>SUM(G79:M79)</f>
        <v>0</v>
      </c>
      <c r="G79" s="42"/>
      <c r="H79" s="43"/>
      <c r="I79" s="43"/>
      <c r="J79" s="43"/>
      <c r="K79" s="43"/>
      <c r="L79" s="43"/>
      <c r="M79" s="43"/>
      <c r="N79" s="42"/>
      <c r="O79" s="44"/>
      <c r="P79" s="42"/>
      <c r="Q79" s="44"/>
      <c r="R79" s="42"/>
      <c r="S79" s="60"/>
      <c r="T79" s="42"/>
      <c r="U79" s="44"/>
      <c r="V79" s="42"/>
      <c r="W79" s="44"/>
      <c r="X79" s="42"/>
      <c r="Y79" s="44"/>
    </row>
    <row r="80" spans="1:25" ht="17.100000000000001" customHeight="1" x14ac:dyDescent="0.2">
      <c r="A80" s="11"/>
      <c r="B80" s="12"/>
      <c r="C80" s="13"/>
      <c r="D80" s="14"/>
      <c r="E80" s="14"/>
      <c r="F80" s="16">
        <f>SUM(G80:M80)</f>
        <v>0</v>
      </c>
      <c r="G80" s="17"/>
      <c r="H80" s="102"/>
      <c r="I80" s="102"/>
      <c r="J80" s="102"/>
      <c r="K80" s="102"/>
      <c r="L80" s="102"/>
      <c r="M80" s="102"/>
      <c r="N80" s="17"/>
      <c r="O80" s="20"/>
      <c r="P80" s="17"/>
      <c r="Q80" s="20"/>
      <c r="R80" s="17"/>
      <c r="S80" s="67"/>
      <c r="T80" s="17"/>
      <c r="U80" s="20"/>
      <c r="V80" s="17"/>
      <c r="W80" s="20"/>
      <c r="X80" s="17"/>
      <c r="Y80" s="20"/>
    </row>
    <row r="81" spans="1:25" ht="17.100000000000001" customHeight="1" x14ac:dyDescent="0.2">
      <c r="A81" s="11"/>
      <c r="B81" s="12"/>
      <c r="C81" s="13"/>
      <c r="D81" s="14"/>
      <c r="E81" s="14"/>
      <c r="F81" s="16">
        <f>SUM(G81:M81)</f>
        <v>0</v>
      </c>
      <c r="G81" s="17"/>
      <c r="H81" s="102"/>
      <c r="I81" s="102"/>
      <c r="J81" s="102"/>
      <c r="K81" s="102"/>
      <c r="L81" s="102"/>
      <c r="M81" s="102"/>
      <c r="N81" s="17"/>
      <c r="O81" s="20"/>
      <c r="P81" s="17"/>
      <c r="Q81" s="20"/>
      <c r="R81" s="17"/>
      <c r="S81" s="67"/>
      <c r="T81" s="17"/>
      <c r="U81" s="20"/>
      <c r="V81" s="17"/>
      <c r="W81" s="20"/>
      <c r="X81" s="17"/>
      <c r="Y81" s="20"/>
    </row>
    <row r="82" spans="1:25" ht="17.100000000000001" customHeight="1" x14ac:dyDescent="0.2">
      <c r="A82" s="11"/>
      <c r="B82" s="12"/>
      <c r="C82" s="13"/>
      <c r="D82" s="14"/>
      <c r="E82" s="14"/>
      <c r="F82" s="16">
        <f>SUM(G82:M82)</f>
        <v>0</v>
      </c>
      <c r="G82" s="17"/>
      <c r="H82" s="102"/>
      <c r="I82" s="102"/>
      <c r="J82" s="102"/>
      <c r="K82" s="102"/>
      <c r="L82" s="102"/>
      <c r="M82" s="102"/>
      <c r="N82" s="17"/>
      <c r="O82" s="20"/>
      <c r="P82" s="17"/>
      <c r="Q82" s="20"/>
      <c r="R82" s="17"/>
      <c r="S82" s="67"/>
      <c r="T82" s="17"/>
      <c r="U82" s="20"/>
      <c r="V82" s="17"/>
      <c r="W82" s="20"/>
      <c r="X82" s="17"/>
      <c r="Y82" s="20"/>
    </row>
    <row r="83" spans="1:25" ht="17.100000000000001" customHeight="1" thickBot="1" x14ac:dyDescent="0.25">
      <c r="A83" s="46"/>
      <c r="B83" s="12"/>
      <c r="C83" s="13"/>
      <c r="D83" s="14"/>
      <c r="E83" s="14"/>
      <c r="F83" s="16">
        <f>SUM(G83:M83)</f>
        <v>0</v>
      </c>
      <c r="G83" s="17"/>
      <c r="H83" s="102"/>
      <c r="I83" s="102"/>
      <c r="J83" s="102"/>
      <c r="K83" s="102"/>
      <c r="L83" s="102"/>
      <c r="M83" s="102"/>
      <c r="N83" s="17"/>
      <c r="O83" s="20"/>
      <c r="P83" s="17"/>
      <c r="Q83" s="20"/>
      <c r="R83" s="17"/>
      <c r="S83" s="67"/>
      <c r="T83" s="17"/>
      <c r="U83" s="20"/>
      <c r="V83" s="17"/>
      <c r="W83" s="20"/>
      <c r="X83" s="17"/>
      <c r="Y83" s="29"/>
    </row>
    <row r="84" spans="1:25" s="159" customFormat="1" ht="17.100000000000001" customHeight="1" thickTop="1" thickBot="1" x14ac:dyDescent="0.25">
      <c r="A84" s="232" t="s">
        <v>11</v>
      </c>
      <c r="B84" s="233"/>
      <c r="C84" s="81"/>
      <c r="D84" s="83"/>
      <c r="E84" s="83"/>
      <c r="F84" s="82">
        <f>SUM(F79:F83)</f>
        <v>0</v>
      </c>
      <c r="G84" s="84">
        <f t="shared" ref="G84:X84" si="10">SUM(G79:G83)</f>
        <v>0</v>
      </c>
      <c r="H84" s="85">
        <f t="shared" si="10"/>
        <v>0</v>
      </c>
      <c r="I84" s="85">
        <f t="shared" si="10"/>
        <v>0</v>
      </c>
      <c r="J84" s="85">
        <f t="shared" si="10"/>
        <v>0</v>
      </c>
      <c r="K84" s="85">
        <f t="shared" si="10"/>
        <v>0</v>
      </c>
      <c r="L84" s="85">
        <f t="shared" si="10"/>
        <v>0</v>
      </c>
      <c r="M84" s="85">
        <f t="shared" si="10"/>
        <v>0</v>
      </c>
      <c r="N84" s="84">
        <f t="shared" si="10"/>
        <v>0</v>
      </c>
      <c r="O84" s="86">
        <f t="shared" si="10"/>
        <v>0</v>
      </c>
      <c r="P84" s="84">
        <f t="shared" si="10"/>
        <v>0</v>
      </c>
      <c r="Q84" s="86">
        <f t="shared" si="10"/>
        <v>0</v>
      </c>
      <c r="R84" s="84">
        <f t="shared" si="10"/>
        <v>0</v>
      </c>
      <c r="S84" s="86">
        <f t="shared" si="10"/>
        <v>0</v>
      </c>
      <c r="T84" s="84">
        <f t="shared" si="10"/>
        <v>0</v>
      </c>
      <c r="U84" s="86">
        <f t="shared" si="10"/>
        <v>0</v>
      </c>
      <c r="V84" s="84">
        <f t="shared" si="10"/>
        <v>0</v>
      </c>
      <c r="W84" s="86">
        <f t="shared" si="10"/>
        <v>0</v>
      </c>
      <c r="X84" s="84">
        <f t="shared" si="10"/>
        <v>0</v>
      </c>
      <c r="Y84" s="70"/>
    </row>
    <row r="85" spans="1:25" ht="17.100000000000001" customHeight="1" thickTop="1" x14ac:dyDescent="0.2">
      <c r="A85" s="218" t="s">
        <v>41</v>
      </c>
      <c r="B85" s="219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19"/>
      <c r="W85" s="219"/>
      <c r="X85" s="219"/>
      <c r="Y85" s="219"/>
    </row>
    <row r="86" spans="1:25" ht="17.100000000000001" customHeight="1" thickBot="1" x14ac:dyDescent="0.25">
      <c r="A86" s="221" t="s">
        <v>40</v>
      </c>
      <c r="B86" s="222"/>
      <c r="C86" s="222"/>
      <c r="D86" s="222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</row>
    <row r="87" spans="1:25" ht="17.100000000000001" customHeight="1" thickTop="1" x14ac:dyDescent="0.2">
      <c r="A87" s="39"/>
      <c r="B87" s="125"/>
      <c r="C87" s="38"/>
      <c r="D87" s="40"/>
      <c r="E87" s="40"/>
      <c r="F87" s="41">
        <f>SUM(G87:M87)</f>
        <v>0</v>
      </c>
      <c r="G87" s="42"/>
      <c r="H87" s="43"/>
      <c r="I87" s="43"/>
      <c r="J87" s="43"/>
      <c r="K87" s="43"/>
      <c r="L87" s="43"/>
      <c r="M87" s="43"/>
      <c r="N87" s="42"/>
      <c r="O87" s="44"/>
      <c r="P87" s="42"/>
      <c r="Q87" s="44"/>
      <c r="R87" s="42"/>
      <c r="S87" s="60"/>
      <c r="T87" s="42"/>
      <c r="U87" s="44"/>
      <c r="V87" s="42"/>
      <c r="W87" s="44"/>
      <c r="X87" s="42"/>
      <c r="Y87" s="44"/>
    </row>
    <row r="88" spans="1:25" ht="17.100000000000001" customHeight="1" x14ac:dyDescent="0.2">
      <c r="A88" s="11"/>
      <c r="B88" s="12"/>
      <c r="C88" s="13"/>
      <c r="D88" s="14"/>
      <c r="E88" s="14"/>
      <c r="F88" s="16">
        <f>SUM(G88:M88)</f>
        <v>0</v>
      </c>
      <c r="G88" s="17"/>
      <c r="H88" s="102"/>
      <c r="I88" s="102"/>
      <c r="J88" s="102"/>
      <c r="K88" s="102"/>
      <c r="L88" s="102"/>
      <c r="M88" s="102"/>
      <c r="N88" s="17"/>
      <c r="O88" s="20"/>
      <c r="P88" s="17"/>
      <c r="Q88" s="20"/>
      <c r="R88" s="17"/>
      <c r="S88" s="67"/>
      <c r="T88" s="17"/>
      <c r="U88" s="20"/>
      <c r="V88" s="17"/>
      <c r="W88" s="20"/>
      <c r="X88" s="17"/>
      <c r="Y88" s="20"/>
    </row>
    <row r="89" spans="1:25" ht="17.100000000000001" customHeight="1" x14ac:dyDescent="0.2">
      <c r="A89" s="11"/>
      <c r="B89" s="12"/>
      <c r="C89" s="13"/>
      <c r="D89" s="14"/>
      <c r="E89" s="14"/>
      <c r="F89" s="16">
        <f>SUM(G89:M89)</f>
        <v>0</v>
      </c>
      <c r="G89" s="17"/>
      <c r="H89" s="102"/>
      <c r="I89" s="102"/>
      <c r="J89" s="102"/>
      <c r="K89" s="102"/>
      <c r="L89" s="102"/>
      <c r="M89" s="102"/>
      <c r="N89" s="17"/>
      <c r="O89" s="20"/>
      <c r="P89" s="17"/>
      <c r="Q89" s="20"/>
      <c r="R89" s="17"/>
      <c r="S89" s="67"/>
      <c r="T89" s="17"/>
      <c r="U89" s="20"/>
      <c r="V89" s="17"/>
      <c r="W89" s="20"/>
      <c r="X89" s="17"/>
      <c r="Y89" s="20"/>
    </row>
    <row r="90" spans="1:25" ht="17.100000000000001" customHeight="1" x14ac:dyDescent="0.2">
      <c r="A90" s="11"/>
      <c r="B90" s="12"/>
      <c r="C90" s="13"/>
      <c r="D90" s="14"/>
      <c r="E90" s="14"/>
      <c r="F90" s="16">
        <f>SUM(G90:M90)</f>
        <v>0</v>
      </c>
      <c r="G90" s="17"/>
      <c r="H90" s="102"/>
      <c r="I90" s="102"/>
      <c r="J90" s="102"/>
      <c r="K90" s="102"/>
      <c r="L90" s="102"/>
      <c r="M90" s="102"/>
      <c r="N90" s="17"/>
      <c r="O90" s="20"/>
      <c r="P90" s="17"/>
      <c r="Q90" s="20"/>
      <c r="R90" s="17"/>
      <c r="S90" s="67"/>
      <c r="T90" s="17"/>
      <c r="U90" s="20"/>
      <c r="V90" s="17"/>
      <c r="W90" s="20"/>
      <c r="X90" s="17"/>
      <c r="Y90" s="20"/>
    </row>
    <row r="91" spans="1:25" ht="17.100000000000001" customHeight="1" thickBot="1" x14ac:dyDescent="0.25">
      <c r="A91" s="46"/>
      <c r="B91" s="12"/>
      <c r="C91" s="13"/>
      <c r="D91" s="14"/>
      <c r="E91" s="14"/>
      <c r="F91" s="16">
        <f>SUM(G91:M91)</f>
        <v>0</v>
      </c>
      <c r="G91" s="17"/>
      <c r="H91" s="102"/>
      <c r="I91" s="102"/>
      <c r="J91" s="102"/>
      <c r="K91" s="102"/>
      <c r="L91" s="102"/>
      <c r="M91" s="102"/>
      <c r="N91" s="17"/>
      <c r="O91" s="20"/>
      <c r="P91" s="17"/>
      <c r="Q91" s="20"/>
      <c r="R91" s="17"/>
      <c r="S91" s="67"/>
      <c r="T91" s="17"/>
      <c r="U91" s="20"/>
      <c r="V91" s="17"/>
      <c r="W91" s="20"/>
      <c r="X91" s="17"/>
      <c r="Y91" s="20"/>
    </row>
    <row r="92" spans="1:25" s="159" customFormat="1" ht="17.100000000000001" customHeight="1" thickTop="1" thickBot="1" x14ac:dyDescent="0.25">
      <c r="A92" s="87" t="s">
        <v>11</v>
      </c>
      <c r="B92" s="88"/>
      <c r="C92" s="31"/>
      <c r="D92" s="33"/>
      <c r="E92" s="33"/>
      <c r="F92" s="32">
        <f>SUM(F87:F91)</f>
        <v>0</v>
      </c>
      <c r="G92" s="34">
        <f t="shared" ref="G92:Y92" si="11">SUM(G87:G91)</f>
        <v>0</v>
      </c>
      <c r="H92" s="35">
        <f t="shared" si="11"/>
        <v>0</v>
      </c>
      <c r="I92" s="35">
        <f t="shared" si="11"/>
        <v>0</v>
      </c>
      <c r="J92" s="35">
        <f t="shared" si="11"/>
        <v>0</v>
      </c>
      <c r="K92" s="35">
        <f t="shared" si="11"/>
        <v>0</v>
      </c>
      <c r="L92" s="35">
        <f t="shared" si="11"/>
        <v>0</v>
      </c>
      <c r="M92" s="35">
        <f t="shared" si="11"/>
        <v>0</v>
      </c>
      <c r="N92" s="34">
        <f t="shared" si="11"/>
        <v>0</v>
      </c>
      <c r="O92" s="36">
        <f t="shared" si="11"/>
        <v>0</v>
      </c>
      <c r="P92" s="34">
        <f t="shared" si="11"/>
        <v>0</v>
      </c>
      <c r="Q92" s="36">
        <f t="shared" si="11"/>
        <v>0</v>
      </c>
      <c r="R92" s="34">
        <f t="shared" si="11"/>
        <v>0</v>
      </c>
      <c r="S92" s="36">
        <f t="shared" si="11"/>
        <v>0</v>
      </c>
      <c r="T92" s="34">
        <f t="shared" si="11"/>
        <v>0</v>
      </c>
      <c r="U92" s="36">
        <f t="shared" si="11"/>
        <v>0</v>
      </c>
      <c r="V92" s="34">
        <f t="shared" si="11"/>
        <v>0</v>
      </c>
      <c r="W92" s="36">
        <f t="shared" si="11"/>
        <v>0</v>
      </c>
      <c r="X92" s="34">
        <f t="shared" si="11"/>
        <v>0</v>
      </c>
      <c r="Y92" s="36">
        <f t="shared" si="11"/>
        <v>0</v>
      </c>
    </row>
    <row r="93" spans="1:25" ht="17.100000000000001" customHeight="1" thickTop="1" thickBot="1" x14ac:dyDescent="0.25">
      <c r="A93" s="227" t="s">
        <v>36</v>
      </c>
      <c r="B93" s="228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</row>
    <row r="94" spans="1:25" ht="17.100000000000001" customHeight="1" thickTop="1" x14ac:dyDescent="0.2">
      <c r="A94" s="10"/>
      <c r="B94" s="89"/>
      <c r="C94" s="56"/>
      <c r="D94" s="57"/>
      <c r="E94" s="57"/>
      <c r="F94" s="58">
        <f>SUM(G94:M94)</f>
        <v>0</v>
      </c>
      <c r="G94" s="61"/>
      <c r="H94" s="90"/>
      <c r="I94" s="90"/>
      <c r="J94" s="90"/>
      <c r="K94" s="90"/>
      <c r="L94" s="90"/>
      <c r="M94" s="90"/>
      <c r="N94" s="61"/>
      <c r="O94" s="59"/>
      <c r="P94" s="61"/>
      <c r="Q94" s="59"/>
      <c r="R94" s="61"/>
      <c r="S94" s="91"/>
      <c r="T94" s="61"/>
      <c r="U94" s="59"/>
      <c r="V94" s="61"/>
      <c r="W94" s="59"/>
      <c r="X94" s="61"/>
      <c r="Y94" s="59"/>
    </row>
    <row r="95" spans="1:25" ht="17.100000000000001" customHeight="1" x14ac:dyDescent="0.2">
      <c r="A95" s="11"/>
      <c r="B95" s="12"/>
      <c r="C95" s="13"/>
      <c r="D95" s="14"/>
      <c r="E95" s="14"/>
      <c r="F95" s="16">
        <f>SUM(G95:M95)</f>
        <v>0</v>
      </c>
      <c r="G95" s="17"/>
      <c r="H95" s="102"/>
      <c r="I95" s="102"/>
      <c r="J95" s="102"/>
      <c r="K95" s="102"/>
      <c r="L95" s="102"/>
      <c r="M95" s="102"/>
      <c r="N95" s="17"/>
      <c r="O95" s="20"/>
      <c r="P95" s="17"/>
      <c r="Q95" s="20"/>
      <c r="R95" s="17"/>
      <c r="S95" s="67"/>
      <c r="T95" s="17"/>
      <c r="U95" s="20"/>
      <c r="V95" s="17"/>
      <c r="W95" s="20"/>
      <c r="X95" s="17"/>
      <c r="Y95" s="20"/>
    </row>
    <row r="96" spans="1:25" ht="17.100000000000001" customHeight="1" x14ac:dyDescent="0.2">
      <c r="A96" s="11"/>
      <c r="B96" s="12"/>
      <c r="C96" s="13"/>
      <c r="D96" s="14"/>
      <c r="E96" s="14"/>
      <c r="F96" s="16">
        <f>SUM(G96:M96)</f>
        <v>0</v>
      </c>
      <c r="G96" s="17"/>
      <c r="H96" s="102"/>
      <c r="I96" s="102"/>
      <c r="J96" s="102"/>
      <c r="K96" s="102"/>
      <c r="L96" s="102"/>
      <c r="M96" s="102"/>
      <c r="N96" s="17"/>
      <c r="O96" s="20"/>
      <c r="P96" s="17"/>
      <c r="Q96" s="20"/>
      <c r="R96" s="17"/>
      <c r="S96" s="67"/>
      <c r="T96" s="17"/>
      <c r="U96" s="20"/>
      <c r="V96" s="17"/>
      <c r="W96" s="20"/>
      <c r="X96" s="17"/>
      <c r="Y96" s="20"/>
    </row>
    <row r="97" spans="1:25" ht="17.100000000000001" customHeight="1" x14ac:dyDescent="0.2">
      <c r="A97" s="11"/>
      <c r="B97" s="12"/>
      <c r="C97" s="13"/>
      <c r="D97" s="14"/>
      <c r="E97" s="14"/>
      <c r="F97" s="16">
        <f>SUM(G97:M97)</f>
        <v>0</v>
      </c>
      <c r="G97" s="17"/>
      <c r="H97" s="102"/>
      <c r="I97" s="102"/>
      <c r="J97" s="102"/>
      <c r="K97" s="102"/>
      <c r="L97" s="102"/>
      <c r="M97" s="102"/>
      <c r="N97" s="17"/>
      <c r="O97" s="20"/>
      <c r="P97" s="17"/>
      <c r="Q97" s="20"/>
      <c r="R97" s="17"/>
      <c r="S97" s="67"/>
      <c r="T97" s="17"/>
      <c r="U97" s="20"/>
      <c r="V97" s="17"/>
      <c r="W97" s="20"/>
      <c r="X97" s="17"/>
      <c r="Y97" s="20"/>
    </row>
    <row r="98" spans="1:25" ht="17.100000000000001" customHeight="1" thickBot="1" x14ac:dyDescent="0.25">
      <c r="A98" s="46"/>
      <c r="B98" s="12"/>
      <c r="C98" s="13"/>
      <c r="D98" s="14"/>
      <c r="E98" s="14"/>
      <c r="F98" s="16">
        <f>SUM(G98:M98)</f>
        <v>0</v>
      </c>
      <c r="G98" s="17"/>
      <c r="H98" s="102"/>
      <c r="I98" s="102"/>
      <c r="J98" s="102"/>
      <c r="K98" s="102"/>
      <c r="L98" s="102"/>
      <c r="M98" s="102"/>
      <c r="N98" s="17"/>
      <c r="O98" s="20"/>
      <c r="P98" s="17"/>
      <c r="Q98" s="20"/>
      <c r="R98" s="17"/>
      <c r="S98" s="67"/>
      <c r="T98" s="17"/>
      <c r="U98" s="20"/>
      <c r="V98" s="17"/>
      <c r="W98" s="20"/>
      <c r="X98" s="17"/>
      <c r="Y98" s="20"/>
    </row>
    <row r="99" spans="1:25" s="159" customFormat="1" ht="17.100000000000001" customHeight="1" thickTop="1" thickBot="1" x14ac:dyDescent="0.25">
      <c r="A99" s="239" t="s">
        <v>11</v>
      </c>
      <c r="B99" s="235"/>
      <c r="C99" s="31"/>
      <c r="D99" s="33"/>
      <c r="E99" s="33"/>
      <c r="F99" s="32">
        <f>SUM(F94:F98)</f>
        <v>0</v>
      </c>
      <c r="G99" s="34">
        <f t="shared" ref="G99:Y99" si="12">SUM(G94:G98)</f>
        <v>0</v>
      </c>
      <c r="H99" s="35">
        <f t="shared" si="12"/>
        <v>0</v>
      </c>
      <c r="I99" s="35">
        <f t="shared" si="12"/>
        <v>0</v>
      </c>
      <c r="J99" s="35">
        <f t="shared" si="12"/>
        <v>0</v>
      </c>
      <c r="K99" s="35">
        <f t="shared" si="12"/>
        <v>0</v>
      </c>
      <c r="L99" s="35">
        <f t="shared" si="12"/>
        <v>0</v>
      </c>
      <c r="M99" s="35">
        <f t="shared" si="12"/>
        <v>0</v>
      </c>
      <c r="N99" s="34">
        <f t="shared" si="12"/>
        <v>0</v>
      </c>
      <c r="O99" s="36">
        <f t="shared" si="12"/>
        <v>0</v>
      </c>
      <c r="P99" s="34">
        <f t="shared" si="12"/>
        <v>0</v>
      </c>
      <c r="Q99" s="36">
        <f t="shared" si="12"/>
        <v>0</v>
      </c>
      <c r="R99" s="34">
        <f t="shared" si="12"/>
        <v>0</v>
      </c>
      <c r="S99" s="36">
        <f t="shared" si="12"/>
        <v>0</v>
      </c>
      <c r="T99" s="34">
        <f t="shared" si="12"/>
        <v>0</v>
      </c>
      <c r="U99" s="36">
        <f t="shared" si="12"/>
        <v>0</v>
      </c>
      <c r="V99" s="34">
        <f t="shared" si="12"/>
        <v>0</v>
      </c>
      <c r="W99" s="36">
        <f t="shared" si="12"/>
        <v>0</v>
      </c>
      <c r="X99" s="34">
        <f t="shared" si="12"/>
        <v>0</v>
      </c>
      <c r="Y99" s="36">
        <f t="shared" si="12"/>
        <v>0</v>
      </c>
    </row>
    <row r="100" spans="1:25" ht="17.100000000000001" customHeight="1" thickTop="1" thickBot="1" x14ac:dyDescent="0.25">
      <c r="A100" s="224" t="s">
        <v>34</v>
      </c>
      <c r="B100" s="225"/>
      <c r="C100" s="225"/>
      <c r="D100" s="225"/>
      <c r="E100" s="225"/>
      <c r="F100" s="225"/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W100" s="225"/>
      <c r="X100" s="225"/>
      <c r="Y100" s="225"/>
    </row>
    <row r="101" spans="1:25" ht="17.100000000000001" customHeight="1" thickTop="1" thickBot="1" x14ac:dyDescent="0.25">
      <c r="A101" s="130"/>
      <c r="B101" s="131" t="s">
        <v>19</v>
      </c>
      <c r="C101" s="132"/>
      <c r="D101" s="133"/>
      <c r="E101" s="134"/>
      <c r="F101" s="135"/>
      <c r="G101" s="136"/>
      <c r="H101" s="137"/>
      <c r="I101" s="137"/>
      <c r="J101" s="137"/>
      <c r="K101" s="137"/>
      <c r="L101" s="137"/>
      <c r="M101" s="138"/>
      <c r="N101" s="136"/>
      <c r="O101" s="138"/>
      <c r="P101" s="139"/>
      <c r="Q101" s="140"/>
      <c r="R101" s="136"/>
      <c r="S101" s="138"/>
      <c r="T101" s="139"/>
      <c r="U101" s="140"/>
      <c r="V101" s="136"/>
      <c r="W101" s="138"/>
      <c r="X101" s="139"/>
      <c r="Y101" s="138"/>
    </row>
    <row r="102" spans="1:25" s="71" customFormat="1" ht="17.100000000000001" customHeight="1" thickTop="1" thickBot="1" x14ac:dyDescent="0.25">
      <c r="A102" s="262" t="s">
        <v>14</v>
      </c>
      <c r="B102" s="263"/>
      <c r="C102" s="146"/>
      <c r="D102" s="264">
        <f>D101+D47+D40+D33+D26+D19+D69+D77+D84+D92+D99</f>
        <v>0</v>
      </c>
      <c r="E102" s="265"/>
      <c r="F102" s="141">
        <f>F19+F26+F33+F40+F47+F54+F62+F69+F77+F84+F92+F99+F101</f>
        <v>0</v>
      </c>
      <c r="G102" s="141">
        <f t="shared" ref="G102:Y102" si="13">G19+G26+G33+G40+G47+G54+G62+G69+G77+G84+G92+G99+G101</f>
        <v>0</v>
      </c>
      <c r="H102" s="141">
        <f t="shared" si="13"/>
        <v>0</v>
      </c>
      <c r="I102" s="141">
        <f t="shared" si="13"/>
        <v>0</v>
      </c>
      <c r="J102" s="141">
        <f t="shared" si="13"/>
        <v>0</v>
      </c>
      <c r="K102" s="141">
        <f t="shared" si="13"/>
        <v>0</v>
      </c>
      <c r="L102" s="141">
        <f t="shared" si="13"/>
        <v>0</v>
      </c>
      <c r="M102" s="141">
        <f t="shared" si="13"/>
        <v>0</v>
      </c>
      <c r="N102" s="141">
        <f t="shared" si="13"/>
        <v>0</v>
      </c>
      <c r="O102" s="141">
        <f t="shared" si="13"/>
        <v>0</v>
      </c>
      <c r="P102" s="141">
        <f t="shared" si="13"/>
        <v>0</v>
      </c>
      <c r="Q102" s="141">
        <f t="shared" si="13"/>
        <v>0</v>
      </c>
      <c r="R102" s="141">
        <f t="shared" si="13"/>
        <v>0</v>
      </c>
      <c r="S102" s="141">
        <f t="shared" si="13"/>
        <v>0</v>
      </c>
      <c r="T102" s="141">
        <f t="shared" si="13"/>
        <v>0</v>
      </c>
      <c r="U102" s="141">
        <f t="shared" si="13"/>
        <v>0</v>
      </c>
      <c r="V102" s="141">
        <f t="shared" si="13"/>
        <v>0</v>
      </c>
      <c r="W102" s="141">
        <f t="shared" si="13"/>
        <v>0</v>
      </c>
      <c r="X102" s="141">
        <f t="shared" si="13"/>
        <v>0</v>
      </c>
      <c r="Y102" s="141">
        <f t="shared" si="13"/>
        <v>0</v>
      </c>
    </row>
    <row r="103" spans="1:25" ht="12.95" customHeight="1" thickTop="1" thickBot="1" x14ac:dyDescent="0.25">
      <c r="A103" s="149"/>
      <c r="B103" s="149"/>
      <c r="C103" s="150"/>
      <c r="D103" s="149" t="s">
        <v>16</v>
      </c>
      <c r="E103" s="151"/>
      <c r="F103" s="152">
        <f>SUM(N102:Y102)</f>
        <v>0</v>
      </c>
      <c r="G103" s="151"/>
      <c r="H103" s="151"/>
      <c r="I103" s="151"/>
      <c r="J103" s="151"/>
      <c r="K103" s="151"/>
      <c r="L103" s="151"/>
      <c r="M103" s="151"/>
      <c r="N103" s="267"/>
      <c r="O103" s="267"/>
      <c r="P103" s="267"/>
      <c r="Q103" s="267"/>
      <c r="R103" s="267"/>
      <c r="S103" s="267"/>
      <c r="T103" s="267"/>
      <c r="U103" s="267"/>
      <c r="V103" s="267"/>
      <c r="W103" s="267"/>
      <c r="X103" s="267"/>
      <c r="Y103" s="267"/>
    </row>
    <row r="104" spans="1:25" ht="13.5" customHeight="1" thickTop="1" thickBot="1" x14ac:dyDescent="0.25">
      <c r="A104" s="149"/>
      <c r="B104" s="149"/>
      <c r="C104" s="150"/>
      <c r="D104" s="149" t="s">
        <v>17</v>
      </c>
      <c r="E104" s="149"/>
      <c r="F104" s="152">
        <f>SUM(G102:M102)</f>
        <v>0</v>
      </c>
      <c r="G104" s="149"/>
      <c r="H104" s="151"/>
      <c r="I104" s="259" t="s">
        <v>13</v>
      </c>
      <c r="J104" s="259"/>
      <c r="K104" s="259"/>
      <c r="L104" s="259"/>
      <c r="M104" s="260"/>
      <c r="N104" s="155">
        <f>COUNTIF($D14:$D102,1)</f>
        <v>0</v>
      </c>
      <c r="O104" s="156">
        <f>COUNTIF($E14:$E102,1)</f>
        <v>0</v>
      </c>
      <c r="P104" s="155">
        <f>COUNTIF($D14:$D102,2)</f>
        <v>0</v>
      </c>
      <c r="Q104" s="156">
        <f>COUNTIF($E14:$E102,2)</f>
        <v>0</v>
      </c>
      <c r="R104" s="155">
        <f>COUNTIF($D14:$D102,3)</f>
        <v>0</v>
      </c>
      <c r="S104" s="156">
        <f>COUNTIF($E14:$E102,3)</f>
        <v>0</v>
      </c>
      <c r="T104" s="155">
        <f>COUNTIF($D14:$D102,4)</f>
        <v>0</v>
      </c>
      <c r="U104" s="156">
        <f>COUNTIF($E14:$E102,4)</f>
        <v>0</v>
      </c>
      <c r="V104" s="155">
        <f>COUNTIF($D14:$D102,5)</f>
        <v>0</v>
      </c>
      <c r="W104" s="156">
        <f>COUNTIF($E14:$E102,5)</f>
        <v>0</v>
      </c>
      <c r="X104" s="155">
        <f>COUNTIF($D14:$D102,6)</f>
        <v>0</v>
      </c>
      <c r="Y104" s="156">
        <f>COUNTIF($E14:$E102,6)</f>
        <v>0</v>
      </c>
    </row>
    <row r="105" spans="1:25" ht="12.95" customHeight="1" thickTop="1" x14ac:dyDescent="0.2">
      <c r="A105" s="151"/>
      <c r="B105" s="151"/>
      <c r="C105" s="157"/>
      <c r="D105" s="151"/>
      <c r="E105" s="151"/>
      <c r="F105" s="158" t="str">
        <f>IF(F103=F104,"","BŁĄD !!! SPRAWDŹ WIERSZ OGÓŁEM")</f>
        <v/>
      </c>
      <c r="G105" s="151"/>
      <c r="H105" s="151"/>
      <c r="I105" s="151"/>
      <c r="J105" s="151"/>
      <c r="K105" s="151"/>
      <c r="L105" s="151"/>
      <c r="M105" s="151"/>
      <c r="N105" s="151" t="str">
        <f>IF(N104&gt;8,"za dużo E","")</f>
        <v/>
      </c>
      <c r="O105" s="151"/>
      <c r="P105" s="151" t="str">
        <f>IF(P104&gt;8,"za dużo E","")</f>
        <v/>
      </c>
      <c r="Q105" s="151"/>
      <c r="R105" s="151" t="str">
        <f>IF(R104&gt;8,"za dużo E","")</f>
        <v/>
      </c>
      <c r="S105" s="151"/>
      <c r="T105" s="151" t="str">
        <f>IF(T104&gt;8,"za dużo E","")</f>
        <v/>
      </c>
      <c r="U105" s="151"/>
      <c r="V105" s="151" t="str">
        <f>IF(V104&gt;8,"za dużo E","")</f>
        <v/>
      </c>
      <c r="W105" s="151"/>
      <c r="X105" s="151" t="str">
        <f>IF(X104&gt;8,"za dużo E","")</f>
        <v/>
      </c>
      <c r="Y105" s="151"/>
    </row>
    <row r="106" spans="1:25" ht="17.100000000000001" customHeight="1" x14ac:dyDescent="0.2">
      <c r="F106" s="159"/>
    </row>
    <row r="107" spans="1:25" ht="17.100000000000001" customHeight="1" x14ac:dyDescent="0.2">
      <c r="F107" s="159"/>
    </row>
    <row r="108" spans="1:25" ht="17.100000000000001" customHeight="1" x14ac:dyDescent="0.2">
      <c r="F108" s="159"/>
    </row>
    <row r="109" spans="1:25" ht="17.100000000000001" customHeight="1" x14ac:dyDescent="0.2">
      <c r="F109" s="159"/>
    </row>
    <row r="110" spans="1:25" ht="17.100000000000001" customHeight="1" x14ac:dyDescent="0.2">
      <c r="F110" s="159"/>
    </row>
    <row r="111" spans="1:25" ht="17.100000000000001" customHeight="1" x14ac:dyDescent="0.2">
      <c r="F111" s="159"/>
    </row>
    <row r="112" spans="1:25" ht="17.100000000000001" customHeight="1" x14ac:dyDescent="0.2">
      <c r="F112" s="159"/>
    </row>
    <row r="113" spans="6:6" ht="17.100000000000001" customHeight="1" x14ac:dyDescent="0.2">
      <c r="F113" s="159"/>
    </row>
    <row r="114" spans="6:6" ht="17.100000000000001" customHeight="1" x14ac:dyDescent="0.2">
      <c r="F114" s="159"/>
    </row>
    <row r="115" spans="6:6" ht="17.100000000000001" customHeight="1" x14ac:dyDescent="0.2">
      <c r="F115" s="159"/>
    </row>
    <row r="116" spans="6:6" ht="17.100000000000001" customHeight="1" x14ac:dyDescent="0.2">
      <c r="F116" s="159"/>
    </row>
    <row r="117" spans="6:6" ht="17.100000000000001" customHeight="1" x14ac:dyDescent="0.2">
      <c r="F117" s="159"/>
    </row>
    <row r="118" spans="6:6" ht="17.100000000000001" customHeight="1" x14ac:dyDescent="0.2">
      <c r="F118" s="159"/>
    </row>
    <row r="119" spans="6:6" ht="17.100000000000001" customHeight="1" x14ac:dyDescent="0.2">
      <c r="F119" s="159"/>
    </row>
    <row r="120" spans="6:6" ht="17.100000000000001" customHeight="1" x14ac:dyDescent="0.2">
      <c r="F120" s="159"/>
    </row>
    <row r="121" spans="6:6" ht="17.100000000000001" customHeight="1" x14ac:dyDescent="0.2">
      <c r="F121" s="159"/>
    </row>
    <row r="122" spans="6:6" ht="17.100000000000001" customHeight="1" x14ac:dyDescent="0.2">
      <c r="F122" s="159"/>
    </row>
    <row r="123" spans="6:6" ht="17.100000000000001" customHeight="1" x14ac:dyDescent="0.2">
      <c r="F123" s="159"/>
    </row>
    <row r="124" spans="6:6" ht="17.100000000000001" customHeight="1" x14ac:dyDescent="0.2">
      <c r="F124" s="159"/>
    </row>
    <row r="125" spans="6:6" ht="17.100000000000001" customHeight="1" x14ac:dyDescent="0.2">
      <c r="F125" s="159"/>
    </row>
    <row r="126" spans="6:6" ht="17.100000000000001" customHeight="1" x14ac:dyDescent="0.2">
      <c r="F126" s="159"/>
    </row>
    <row r="127" spans="6:6" ht="17.100000000000001" customHeight="1" x14ac:dyDescent="0.2">
      <c r="F127" s="159"/>
    </row>
    <row r="128" spans="6:6" ht="17.100000000000001" customHeight="1" x14ac:dyDescent="0.2">
      <c r="F128" s="159"/>
    </row>
    <row r="129" spans="6:6" ht="17.100000000000001" customHeight="1" x14ac:dyDescent="0.2">
      <c r="F129" s="159"/>
    </row>
    <row r="130" spans="6:6" ht="17.100000000000001" customHeight="1" x14ac:dyDescent="0.2">
      <c r="F130" s="159"/>
    </row>
    <row r="131" spans="6:6" ht="17.100000000000001" customHeight="1" x14ac:dyDescent="0.2">
      <c r="F131" s="159"/>
    </row>
    <row r="132" spans="6:6" ht="17.100000000000001" customHeight="1" x14ac:dyDescent="0.2">
      <c r="F132" s="159"/>
    </row>
    <row r="133" spans="6:6" ht="17.100000000000001" customHeight="1" x14ac:dyDescent="0.2">
      <c r="F133" s="159"/>
    </row>
    <row r="134" spans="6:6" ht="17.100000000000001" customHeight="1" x14ac:dyDescent="0.2">
      <c r="F134" s="159"/>
    </row>
    <row r="135" spans="6:6" ht="17.100000000000001" customHeight="1" x14ac:dyDescent="0.2">
      <c r="F135" s="159"/>
    </row>
    <row r="136" spans="6:6" ht="17.100000000000001" customHeight="1" x14ac:dyDescent="0.2">
      <c r="F136" s="159"/>
    </row>
    <row r="137" spans="6:6" ht="17.100000000000001" customHeight="1" x14ac:dyDescent="0.2">
      <c r="F137" s="159"/>
    </row>
    <row r="138" spans="6:6" ht="17.100000000000001" customHeight="1" x14ac:dyDescent="0.2">
      <c r="F138" s="159"/>
    </row>
    <row r="139" spans="6:6" ht="17.100000000000001" customHeight="1" x14ac:dyDescent="0.2">
      <c r="F139" s="159"/>
    </row>
    <row r="140" spans="6:6" ht="17.100000000000001" customHeight="1" x14ac:dyDescent="0.2">
      <c r="F140" s="159"/>
    </row>
    <row r="141" spans="6:6" ht="17.100000000000001" customHeight="1" x14ac:dyDescent="0.2">
      <c r="F141" s="159"/>
    </row>
    <row r="142" spans="6:6" ht="17.100000000000001" customHeight="1" x14ac:dyDescent="0.2">
      <c r="F142" s="159"/>
    </row>
    <row r="143" spans="6:6" ht="17.100000000000001" customHeight="1" x14ac:dyDescent="0.2">
      <c r="F143" s="159"/>
    </row>
    <row r="144" spans="6:6" ht="17.100000000000001" customHeight="1" x14ac:dyDescent="0.2">
      <c r="F144" s="159"/>
    </row>
    <row r="145" spans="6:6" ht="17.100000000000001" customHeight="1" x14ac:dyDescent="0.2">
      <c r="F145" s="159"/>
    </row>
    <row r="146" spans="6:6" ht="17.100000000000001" customHeight="1" x14ac:dyDescent="0.2">
      <c r="F146" s="159"/>
    </row>
    <row r="147" spans="6:6" ht="17.100000000000001" customHeight="1" x14ac:dyDescent="0.2">
      <c r="F147" s="159"/>
    </row>
    <row r="148" spans="6:6" ht="17.100000000000001" customHeight="1" x14ac:dyDescent="0.2">
      <c r="F148" s="159"/>
    </row>
    <row r="149" spans="6:6" ht="17.100000000000001" customHeight="1" x14ac:dyDescent="0.2">
      <c r="F149" s="159"/>
    </row>
    <row r="150" spans="6:6" ht="17.100000000000001" customHeight="1" x14ac:dyDescent="0.2">
      <c r="F150" s="159"/>
    </row>
    <row r="151" spans="6:6" ht="17.100000000000001" customHeight="1" x14ac:dyDescent="0.2">
      <c r="F151" s="159"/>
    </row>
    <row r="152" spans="6:6" ht="17.100000000000001" customHeight="1" x14ac:dyDescent="0.2">
      <c r="F152" s="159"/>
    </row>
    <row r="153" spans="6:6" ht="17.100000000000001" customHeight="1" x14ac:dyDescent="0.2">
      <c r="F153" s="159"/>
    </row>
    <row r="154" spans="6:6" ht="17.100000000000001" customHeight="1" x14ac:dyDescent="0.2">
      <c r="F154" s="159"/>
    </row>
    <row r="155" spans="6:6" ht="17.100000000000001" customHeight="1" x14ac:dyDescent="0.2">
      <c r="F155" s="159"/>
    </row>
    <row r="156" spans="6:6" x14ac:dyDescent="0.2">
      <c r="F156" s="159"/>
    </row>
    <row r="157" spans="6:6" x14ac:dyDescent="0.2">
      <c r="F157" s="159"/>
    </row>
    <row r="158" spans="6:6" x14ac:dyDescent="0.2">
      <c r="F158" s="159"/>
    </row>
    <row r="159" spans="6:6" x14ac:dyDescent="0.2">
      <c r="F159" s="159"/>
    </row>
    <row r="160" spans="6:6" x14ac:dyDescent="0.2">
      <c r="F160" s="159"/>
    </row>
    <row r="161" spans="6:6" x14ac:dyDescent="0.2">
      <c r="F161" s="159"/>
    </row>
    <row r="162" spans="6:6" x14ac:dyDescent="0.2">
      <c r="F162" s="159"/>
    </row>
    <row r="163" spans="6:6" x14ac:dyDescent="0.2">
      <c r="F163" s="159"/>
    </row>
    <row r="164" spans="6:6" x14ac:dyDescent="0.2">
      <c r="F164" s="159"/>
    </row>
    <row r="165" spans="6:6" x14ac:dyDescent="0.2">
      <c r="F165" s="159"/>
    </row>
    <row r="166" spans="6:6" x14ac:dyDescent="0.2">
      <c r="F166" s="159"/>
    </row>
    <row r="167" spans="6:6" x14ac:dyDescent="0.2">
      <c r="F167" s="159"/>
    </row>
    <row r="168" spans="6:6" x14ac:dyDescent="0.2">
      <c r="F168" s="159"/>
    </row>
    <row r="169" spans="6:6" x14ac:dyDescent="0.2">
      <c r="F169" s="159"/>
    </row>
    <row r="170" spans="6:6" x14ac:dyDescent="0.2">
      <c r="F170" s="159"/>
    </row>
    <row r="171" spans="6:6" x14ac:dyDescent="0.2">
      <c r="F171" s="159"/>
    </row>
    <row r="172" spans="6:6" x14ac:dyDescent="0.2">
      <c r="F172" s="159"/>
    </row>
    <row r="173" spans="6:6" x14ac:dyDescent="0.2">
      <c r="F173" s="159"/>
    </row>
    <row r="174" spans="6:6" x14ac:dyDescent="0.2">
      <c r="F174" s="159"/>
    </row>
    <row r="175" spans="6:6" x14ac:dyDescent="0.2">
      <c r="F175" s="159"/>
    </row>
    <row r="176" spans="6:6" x14ac:dyDescent="0.2">
      <c r="F176" s="159"/>
    </row>
    <row r="177" spans="6:6" x14ac:dyDescent="0.2">
      <c r="F177" s="159"/>
    </row>
    <row r="178" spans="6:6" x14ac:dyDescent="0.2">
      <c r="F178" s="159"/>
    </row>
    <row r="179" spans="6:6" x14ac:dyDescent="0.2">
      <c r="F179" s="159"/>
    </row>
    <row r="180" spans="6:6" x14ac:dyDescent="0.2">
      <c r="F180" s="159"/>
    </row>
    <row r="181" spans="6:6" x14ac:dyDescent="0.2">
      <c r="F181" s="159"/>
    </row>
    <row r="182" spans="6:6" x14ac:dyDescent="0.2">
      <c r="F182" s="159"/>
    </row>
    <row r="183" spans="6:6" x14ac:dyDescent="0.2">
      <c r="F183" s="159"/>
    </row>
    <row r="184" spans="6:6" x14ac:dyDescent="0.2">
      <c r="F184" s="159"/>
    </row>
    <row r="185" spans="6:6" x14ac:dyDescent="0.2">
      <c r="F185" s="159"/>
    </row>
    <row r="186" spans="6:6" x14ac:dyDescent="0.2">
      <c r="F186" s="159"/>
    </row>
    <row r="187" spans="6:6" x14ac:dyDescent="0.2">
      <c r="F187" s="159"/>
    </row>
    <row r="188" spans="6:6" x14ac:dyDescent="0.2">
      <c r="F188" s="159"/>
    </row>
    <row r="189" spans="6:6" x14ac:dyDescent="0.2">
      <c r="F189" s="159"/>
    </row>
    <row r="190" spans="6:6" x14ac:dyDescent="0.2">
      <c r="F190" s="159"/>
    </row>
    <row r="191" spans="6:6" x14ac:dyDescent="0.2">
      <c r="F191" s="159"/>
    </row>
    <row r="192" spans="6:6" x14ac:dyDescent="0.2">
      <c r="F192" s="159"/>
    </row>
    <row r="193" spans="6:6" x14ac:dyDescent="0.2">
      <c r="F193" s="159"/>
    </row>
    <row r="194" spans="6:6" x14ac:dyDescent="0.2">
      <c r="F194" s="159"/>
    </row>
    <row r="195" spans="6:6" x14ac:dyDescent="0.2">
      <c r="F195" s="159"/>
    </row>
    <row r="196" spans="6:6" x14ac:dyDescent="0.2">
      <c r="F196" s="159"/>
    </row>
    <row r="197" spans="6:6" x14ac:dyDescent="0.2">
      <c r="F197" s="159"/>
    </row>
    <row r="198" spans="6:6" x14ac:dyDescent="0.2">
      <c r="F198" s="159"/>
    </row>
    <row r="199" spans="6:6" x14ac:dyDescent="0.2">
      <c r="F199" s="159"/>
    </row>
    <row r="200" spans="6:6" x14ac:dyDescent="0.2">
      <c r="F200" s="159"/>
    </row>
    <row r="201" spans="6:6" x14ac:dyDescent="0.2">
      <c r="F201" s="159"/>
    </row>
    <row r="202" spans="6:6" x14ac:dyDescent="0.2">
      <c r="F202" s="159"/>
    </row>
    <row r="203" spans="6:6" x14ac:dyDescent="0.2">
      <c r="F203" s="159"/>
    </row>
    <row r="204" spans="6:6" x14ac:dyDescent="0.2">
      <c r="F204" s="159"/>
    </row>
    <row r="205" spans="6:6" x14ac:dyDescent="0.2">
      <c r="F205" s="159"/>
    </row>
    <row r="206" spans="6:6" x14ac:dyDescent="0.2">
      <c r="F206" s="159"/>
    </row>
    <row r="207" spans="6:6" x14ac:dyDescent="0.2">
      <c r="F207" s="159"/>
    </row>
    <row r="208" spans="6:6" x14ac:dyDescent="0.2">
      <c r="F208" s="159"/>
    </row>
    <row r="209" spans="6:6" x14ac:dyDescent="0.2">
      <c r="F209" s="159"/>
    </row>
    <row r="210" spans="6:6" x14ac:dyDescent="0.2">
      <c r="F210" s="159"/>
    </row>
    <row r="211" spans="6:6" x14ac:dyDescent="0.2">
      <c r="F211" s="159"/>
    </row>
    <row r="212" spans="6:6" x14ac:dyDescent="0.2">
      <c r="F212" s="159"/>
    </row>
    <row r="213" spans="6:6" x14ac:dyDescent="0.2">
      <c r="F213" s="159"/>
    </row>
    <row r="214" spans="6:6" x14ac:dyDescent="0.2">
      <c r="F214" s="159"/>
    </row>
    <row r="215" spans="6:6" x14ac:dyDescent="0.2">
      <c r="F215" s="159"/>
    </row>
    <row r="216" spans="6:6" x14ac:dyDescent="0.2">
      <c r="F216" s="159"/>
    </row>
    <row r="217" spans="6:6" x14ac:dyDescent="0.2">
      <c r="F217" s="159"/>
    </row>
    <row r="218" spans="6:6" x14ac:dyDescent="0.2">
      <c r="F218" s="159"/>
    </row>
    <row r="219" spans="6:6" x14ac:dyDescent="0.2">
      <c r="F219" s="159"/>
    </row>
    <row r="220" spans="6:6" x14ac:dyDescent="0.2">
      <c r="F220" s="159"/>
    </row>
    <row r="221" spans="6:6" x14ac:dyDescent="0.2">
      <c r="F221" s="159"/>
    </row>
    <row r="222" spans="6:6" x14ac:dyDescent="0.2">
      <c r="F222" s="159"/>
    </row>
    <row r="223" spans="6:6" x14ac:dyDescent="0.2">
      <c r="F223" s="159"/>
    </row>
    <row r="224" spans="6:6" x14ac:dyDescent="0.2">
      <c r="F224" s="159"/>
    </row>
    <row r="225" spans="6:6" x14ac:dyDescent="0.2">
      <c r="F225" s="159"/>
    </row>
    <row r="226" spans="6:6" x14ac:dyDescent="0.2">
      <c r="F226" s="159"/>
    </row>
    <row r="227" spans="6:6" x14ac:dyDescent="0.2">
      <c r="F227" s="159"/>
    </row>
    <row r="228" spans="6:6" x14ac:dyDescent="0.2">
      <c r="F228" s="159"/>
    </row>
    <row r="229" spans="6:6" x14ac:dyDescent="0.2">
      <c r="F229" s="159"/>
    </row>
    <row r="230" spans="6:6" x14ac:dyDescent="0.2">
      <c r="F230" s="159"/>
    </row>
    <row r="231" spans="6:6" x14ac:dyDescent="0.2">
      <c r="F231" s="159"/>
    </row>
    <row r="232" spans="6:6" x14ac:dyDescent="0.2">
      <c r="F232" s="159"/>
    </row>
    <row r="233" spans="6:6" x14ac:dyDescent="0.2">
      <c r="F233" s="159"/>
    </row>
    <row r="234" spans="6:6" x14ac:dyDescent="0.2">
      <c r="F234" s="159"/>
    </row>
    <row r="235" spans="6:6" x14ac:dyDescent="0.2">
      <c r="F235" s="159"/>
    </row>
    <row r="236" spans="6:6" x14ac:dyDescent="0.2">
      <c r="F236" s="159"/>
    </row>
    <row r="237" spans="6:6" x14ac:dyDescent="0.2">
      <c r="F237" s="159"/>
    </row>
    <row r="238" spans="6:6" x14ac:dyDescent="0.2">
      <c r="F238" s="159"/>
    </row>
    <row r="239" spans="6:6" x14ac:dyDescent="0.2">
      <c r="F239" s="159"/>
    </row>
    <row r="240" spans="6:6" x14ac:dyDescent="0.2">
      <c r="F240" s="159"/>
    </row>
    <row r="241" spans="6:6" x14ac:dyDescent="0.2">
      <c r="F241" s="159"/>
    </row>
    <row r="242" spans="6:6" x14ac:dyDescent="0.2">
      <c r="F242" s="159"/>
    </row>
    <row r="243" spans="6:6" x14ac:dyDescent="0.2">
      <c r="F243" s="159"/>
    </row>
    <row r="244" spans="6:6" x14ac:dyDescent="0.2">
      <c r="F244" s="159"/>
    </row>
    <row r="245" spans="6:6" x14ac:dyDescent="0.2">
      <c r="F245" s="159"/>
    </row>
    <row r="246" spans="6:6" x14ac:dyDescent="0.2">
      <c r="F246" s="159"/>
    </row>
    <row r="247" spans="6:6" x14ac:dyDescent="0.2">
      <c r="F247" s="159"/>
    </row>
    <row r="248" spans="6:6" x14ac:dyDescent="0.2">
      <c r="F248" s="159"/>
    </row>
    <row r="249" spans="6:6" x14ac:dyDescent="0.2">
      <c r="F249" s="159"/>
    </row>
    <row r="250" spans="6:6" x14ac:dyDescent="0.2">
      <c r="F250" s="159"/>
    </row>
    <row r="251" spans="6:6" x14ac:dyDescent="0.2">
      <c r="F251" s="159"/>
    </row>
    <row r="252" spans="6:6" x14ac:dyDescent="0.2">
      <c r="F252" s="159"/>
    </row>
    <row r="253" spans="6:6" x14ac:dyDescent="0.2">
      <c r="F253" s="159"/>
    </row>
  </sheetData>
  <mergeCells count="49">
    <mergeCell ref="A1:Y1"/>
    <mergeCell ref="A2:Y2"/>
    <mergeCell ref="A3:Y3"/>
    <mergeCell ref="A7:Y7"/>
    <mergeCell ref="A4:Y4"/>
    <mergeCell ref="A5:Y5"/>
    <mergeCell ref="A6:Y6"/>
    <mergeCell ref="A8:Y8"/>
    <mergeCell ref="F9:M10"/>
    <mergeCell ref="N9:Q9"/>
    <mergeCell ref="R9:U9"/>
    <mergeCell ref="V9:Y9"/>
    <mergeCell ref="A47:B47"/>
    <mergeCell ref="X10:Y10"/>
    <mergeCell ref="A13:Y13"/>
    <mergeCell ref="A19:B19"/>
    <mergeCell ref="A20:Y20"/>
    <mergeCell ref="A26:B26"/>
    <mergeCell ref="A27:Y27"/>
    <mergeCell ref="A33:B33"/>
    <mergeCell ref="A34:Y34"/>
    <mergeCell ref="A40:B40"/>
    <mergeCell ref="A41:Y41"/>
    <mergeCell ref="A84:B84"/>
    <mergeCell ref="A48:Y48"/>
    <mergeCell ref="A54:B54"/>
    <mergeCell ref="A55:Y55"/>
    <mergeCell ref="A56:Y56"/>
    <mergeCell ref="A62:B62"/>
    <mergeCell ref="A63:Y63"/>
    <mergeCell ref="A69:B69"/>
    <mergeCell ref="A70:Y70"/>
    <mergeCell ref="A71:Y71"/>
    <mergeCell ref="A77:B77"/>
    <mergeCell ref="A78:Y78"/>
    <mergeCell ref="V103:W103"/>
    <mergeCell ref="X103:Y103"/>
    <mergeCell ref="A85:Y85"/>
    <mergeCell ref="A86:Y86"/>
    <mergeCell ref="A93:Y93"/>
    <mergeCell ref="A99:B99"/>
    <mergeCell ref="A100:Y100"/>
    <mergeCell ref="A102:B102"/>
    <mergeCell ref="D102:E102"/>
    <mergeCell ref="I104:M104"/>
    <mergeCell ref="N103:O103"/>
    <mergeCell ref="P103:Q103"/>
    <mergeCell ref="R103:S103"/>
    <mergeCell ref="T103:U103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84" orientation="landscape" r:id="rId1"/>
  <rowBreaks count="3" manualBreakCount="3">
    <brk id="26" max="24" man="1"/>
    <brk id="62" max="24" man="1"/>
    <brk id="99" max="24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0 E A A B Q S w M E F A A C A A g A N 5 Y z W t o u 8 g G l A A A A 9 g A A A B I A H A B D b 2 5 m a W c v U G F j a 2 F n Z S 5 4 b W w g o h g A K K A U A A A A A A A A A A A A A A A A A A A A A A A A A A A A h Y 9 N D o I w G E S v Q r q n L Z D 4 Q z 7 K w i 0 k J C b G b V M q N E I h t F j u 5 s I j e Q U x i r p z O W / e Y u Z + v U E 6 t Y 1 3 k Y N R n U 5 Q g C n y p B Z d q X S V o N G e / A 1 K G R R c n H k l v V n W J p 5 M m a D a 2 j 4 m x D m H X Y S 7 o S I h p Q E 5 5 t l e 1 L L l 6 C O r / 7 K v t L F c C 4 k Y H F 5 j W I i D a I u D 9 Q p T I A u E X O m v E M 5 7 n + 0 P h N 3 Y 2 H G Q r G / 8 I g O y R C D v D + w B U E s D B B Q A A g A I A D e W M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3 l j N a H F D Y 9 L Y B A A A G B A A A E w A c A E Z v c m 1 1 b G F z L 1 N l Y 3 R p b 2 4 x L m 0 g o h g A K K A U A A A A A A A A A A A A A A A A A A A A A A A A A A A A j Z L B a h s x E I b v B r + D U C j Y s N m 1 N q 7 b J v h Q H E o N p R j i X m K M U H d l V 1 i r W S S 5 W 9 v 4 k t f I Y + S U 0 l v Y 9 6 r W N m k L H c h e h P 4 Z z f z f z z q Z e Q W G 3 B x P d t V u t V v u m 7 A y J x O x l L 0 e I 0 O i p W + 3 S P j q R / v 0 k N d 3 E M R J v o i n 4 q u W r v N B a R m P w H h p v O v Q R b h e J k k y u k y + O G l d 8 k k a + A 7 J N V R G g 8 h d c i u 0 y L Z G r b i x n P F s y 3 n K J x a W V h T c + X W u o O K V W 4 m m R 3 G l w W V B k q / S X i f t x m W + o N 2 I z M Z F q W U R l o r G / J C y + I L O u 9 H R a 2 O / M f / s e T c b 5 0 N 6 o q L z / e x a e D E / d Z / R z 2 J Z 3 z 0 9 V C t F g J S Q V 5 v 6 l 9 u C 2 R T h t l V Q K E n D u A N y H L w W 4 O V H K f I A 2 D n s C o Z O 8 n u t b 7 K A a N 3 Q 2 7 V 8 t n R G b 8 M U E 7 w C 8 Z v y z 7 i p F c Y t w B Y j 0 O v C T D d l S P V l l q L d j p 6 S I 4 f k Q j 8 5 J 0 1 4 9 c 8 m P R L S q + 8 P 8 d G o W S u J l z / 8 P i I 7 e l y X I v o F o v e D P j Z + 0 I 8 b o 3 8 V X i M P B t i D N 8 i D t 4 j + D t F Z D y s w r I B B M 4 y a 9 b E C h s 0 G W A H j Z h g 4 w 8 h T j D z 9 l 3 z f b b e U + f 9 v e P U b U E s B A i 0 A F A A C A A g A N 5 Y z W t o u 8 g G l A A A A 9 g A A A B I A A A A A A A A A A A A A A A A A A A A A A E N v b m Z p Z y 9 Q Y W N r Y W d l L n h t b F B L A Q I t A B Q A A g A I A D e W M 1 o P y u m r p A A A A O k A A A A T A A A A A A A A A A A A A A A A A P E A A A B b Q 2 9 u d G V u d F 9 U e X B l c 1 0 u e G 1 s U E s B A i 0 A F A A C A A g A N 5 Y z W h x Q 2 P S 2 A Q A A B g Q A A B M A A A A A A A A A A A A A A A A A 4 g E A A E Z v c m 1 1 b G F z L 1 N l Y 3 R p b 2 4 x L m 1 Q S w U G A A A A A A M A A w D C A A A A 5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K R U A A A A A A A A H F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G F n Z T A w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F m Y j d k N G M y L T h h N T U t N D E 5 M i 0 4 O W Z l L T B l Y 2 M 2 N D E 5 Z T V k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S 0 x O V Q x N z o 0 O T o y O C 4 1 N D g w O D Q 4 W i I g L z 4 8 R W 5 0 c n k g V H l w Z T 0 i R m l s b E N v b H V t b l R 5 c G V z I i B W Y W x 1 Z T 0 i c 0 J n W U d B d 1 l E Q m d Z R 0 J n W U d C Z 1 l H Q m d Z R 0 J n W U c i I C 8 + P E V u d H J 5 I F R 5 c G U 9 I k Z p b G x D b 2 x 1 b W 5 O Y W 1 l c y I g V m F s d W U 9 I n N b J n F 1 b 3 Q 7 U H J v Z 3 J h b S B z d H V k a c O z d y A t I H d z a 2 H F u m 5 p a 2 k g a W x v x Z t j a W 9 3 Z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Z T A w M S 9 B d X R v U m V t b 3 Z l Z E N v b H V t b n M x L n t Q c m 9 n c m F t I H N 0 d W R p w 7 N 3 I C 0 g d 3 N r Y c W 6 b m l r a S B p b G / F m 2 N p b 3 d l L D B 9 J n F 1 b 3 Q 7 L C Z x d W 9 0 O 1 N l Y 3 R p b 2 4 x L 1 B h Z 2 U w M D E v Q X V 0 b 1 J l b W 9 2 Z W R D b 2 x 1 b W 5 z M S 5 7 Q 2 9 s d W 1 u M i w x f S Z x d W 9 0 O y w m c X V v d D t T Z W N 0 a W 9 u M S 9 Q Y W d l M D A x L 0 F 1 d G 9 S Z W 1 v d m V k Q 2 9 s d W 1 u c z E u e 0 N v b H V t b j M s M n 0 m c X V v d D s s J n F 1 b 3 Q 7 U 2 V j d G l v b j E v U G F n Z T A w M S 9 B d X R v U m V t b 3 Z l Z E N v b H V t b n M x L n t D b 2 x 1 b W 4 0 L D N 9 J n F 1 b 3 Q 7 L C Z x d W 9 0 O 1 N l Y 3 R p b 2 4 x L 1 B h Z 2 U w M D E v Q X V 0 b 1 J l b W 9 2 Z W R D b 2 x 1 b W 5 z M S 5 7 Q 2 9 s d W 1 u N S w 0 f S Z x d W 9 0 O y w m c X V v d D t T Z W N 0 a W 9 u M S 9 Q Y W d l M D A x L 0 F 1 d G 9 S Z W 1 v d m V k Q 2 9 s d W 1 u c z E u e 0 N v b H V t b j Y s N X 0 m c X V v d D s s J n F 1 b 3 Q 7 U 2 V j d G l v b j E v U G F n Z T A w M S 9 B d X R v U m V t b 3 Z l Z E N v b H V t b n M x L n t D b 2 x 1 b W 4 3 L D Z 9 J n F 1 b 3 Q 7 L C Z x d W 9 0 O 1 N l Y 3 R p b 2 4 x L 1 B h Z 2 U w M D E v Q X V 0 b 1 J l b W 9 2 Z W R D b 2 x 1 b W 5 z M S 5 7 Q 2 9 s d W 1 u O C w 3 f S Z x d W 9 0 O y w m c X V v d D t T Z W N 0 a W 9 u M S 9 Q Y W d l M D A x L 0 F 1 d G 9 S Z W 1 v d m V k Q 2 9 s d W 1 u c z E u e 0 N v b H V t b j k s O H 0 m c X V v d D s s J n F 1 b 3 Q 7 U 2 V j d G l v b j E v U G F n Z T A w M S 9 B d X R v U m V t b 3 Z l Z E N v b H V t b n M x L n t D b 2 x 1 b W 4 x M C w 5 f S Z x d W 9 0 O y w m c X V v d D t T Z W N 0 a W 9 u M S 9 Q Y W d l M D A x L 0 F 1 d G 9 S Z W 1 v d m V k Q 2 9 s d W 1 u c z E u e 0 N v b H V t b j E x L D E w f S Z x d W 9 0 O y w m c X V v d D t T Z W N 0 a W 9 u M S 9 Q Y W d l M D A x L 0 F 1 d G 9 S Z W 1 v d m V k Q 2 9 s d W 1 u c z E u e 0 N v b H V t b j E y L D E x f S Z x d W 9 0 O y w m c X V v d D t T Z W N 0 a W 9 u M S 9 Q Y W d l M D A x L 0 F 1 d G 9 S Z W 1 v d m V k Q 2 9 s d W 1 u c z E u e 0 N v b H V t b j E z L D E y f S Z x d W 9 0 O y w m c X V v d D t T Z W N 0 a W 9 u M S 9 Q Y W d l M D A x L 0 F 1 d G 9 S Z W 1 v d m V k Q 2 9 s d W 1 u c z E u e 0 N v b H V t b j E 0 L D E z f S Z x d W 9 0 O y w m c X V v d D t T Z W N 0 a W 9 u M S 9 Q Y W d l M D A x L 0 F 1 d G 9 S Z W 1 v d m V k Q 2 9 s d W 1 u c z E u e 0 N v b H V t b j E 1 L D E 0 f S Z x d W 9 0 O y w m c X V v d D t T Z W N 0 a W 9 u M S 9 Q Y W d l M D A x L 0 F 1 d G 9 S Z W 1 v d m V k Q 2 9 s d W 1 u c z E u e 0 N v b H V t b j E 2 L D E 1 f S Z x d W 9 0 O y w m c X V v d D t T Z W N 0 a W 9 u M S 9 Q Y W d l M D A x L 0 F 1 d G 9 S Z W 1 v d m V k Q 2 9 s d W 1 u c z E u e 0 N v b H V t b j E 3 L D E 2 f S Z x d W 9 0 O y w m c X V v d D t T Z W N 0 a W 9 u M S 9 Q Y W d l M D A x L 0 F 1 d G 9 S Z W 1 v d m V k Q 2 9 s d W 1 u c z E u e 0 N v b H V t b j E 4 L D E 3 f S Z x d W 9 0 O y w m c X V v d D t T Z W N 0 a W 9 u M S 9 Q Y W d l M D A x L 0 F 1 d G 9 S Z W 1 v d m V k Q 2 9 s d W 1 u c z E u e 0 N v b H V t b j E 5 L D E 4 f S Z x d W 9 0 O y w m c X V v d D t T Z W N 0 a W 9 u M S 9 Q Y W d l M D A x L 0 F 1 d G 9 S Z W 1 v d m V k Q 2 9 s d W 1 u c z E u e 0 N v b H V t b j I w L D E 5 f S Z x d W 9 0 O y w m c X V v d D t T Z W N 0 a W 9 u M S 9 Q Y W d l M D A x L 0 F 1 d G 9 S Z W 1 v d m V k Q 2 9 s d W 1 u c z E u e 0 N v b H V t b j I x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U G F n Z T A w M S 9 B d X R v U m V t b 3 Z l Z E N v b H V t b n M x L n t Q c m 9 n c m F t I H N 0 d W R p w 7 N 3 I C 0 g d 3 N r Y c W 6 b m l r a S B p b G / F m 2 N p b 3 d l L D B 9 J n F 1 b 3 Q 7 L C Z x d W 9 0 O 1 N l Y 3 R p b 2 4 x L 1 B h Z 2 U w M D E v Q X V 0 b 1 J l b W 9 2 Z W R D b 2 x 1 b W 5 z M S 5 7 Q 2 9 s d W 1 u M i w x f S Z x d W 9 0 O y w m c X V v d D t T Z W N 0 a W 9 u M S 9 Q Y W d l M D A x L 0 F 1 d G 9 S Z W 1 v d m V k Q 2 9 s d W 1 u c z E u e 0 N v b H V t b j M s M n 0 m c X V v d D s s J n F 1 b 3 Q 7 U 2 V j d G l v b j E v U G F n Z T A w M S 9 B d X R v U m V t b 3 Z l Z E N v b H V t b n M x L n t D b 2 x 1 b W 4 0 L D N 9 J n F 1 b 3 Q 7 L C Z x d W 9 0 O 1 N l Y 3 R p b 2 4 x L 1 B h Z 2 U w M D E v Q X V 0 b 1 J l b W 9 2 Z W R D b 2 x 1 b W 5 z M S 5 7 Q 2 9 s d W 1 u N S w 0 f S Z x d W 9 0 O y w m c X V v d D t T Z W N 0 a W 9 u M S 9 Q Y W d l M D A x L 0 F 1 d G 9 S Z W 1 v d m V k Q 2 9 s d W 1 u c z E u e 0 N v b H V t b j Y s N X 0 m c X V v d D s s J n F 1 b 3 Q 7 U 2 V j d G l v b j E v U G F n Z T A w M S 9 B d X R v U m V t b 3 Z l Z E N v b H V t b n M x L n t D b 2 x 1 b W 4 3 L D Z 9 J n F 1 b 3 Q 7 L C Z x d W 9 0 O 1 N l Y 3 R p b 2 4 x L 1 B h Z 2 U w M D E v Q X V 0 b 1 J l b W 9 2 Z W R D b 2 x 1 b W 5 z M S 5 7 Q 2 9 s d W 1 u O C w 3 f S Z x d W 9 0 O y w m c X V v d D t T Z W N 0 a W 9 u M S 9 Q Y W d l M D A x L 0 F 1 d G 9 S Z W 1 v d m V k Q 2 9 s d W 1 u c z E u e 0 N v b H V t b j k s O H 0 m c X V v d D s s J n F 1 b 3 Q 7 U 2 V j d G l v b j E v U G F n Z T A w M S 9 B d X R v U m V t b 3 Z l Z E N v b H V t b n M x L n t D b 2 x 1 b W 4 x M C w 5 f S Z x d W 9 0 O y w m c X V v d D t T Z W N 0 a W 9 u M S 9 Q Y W d l M D A x L 0 F 1 d G 9 S Z W 1 v d m V k Q 2 9 s d W 1 u c z E u e 0 N v b H V t b j E x L D E w f S Z x d W 9 0 O y w m c X V v d D t T Z W N 0 a W 9 u M S 9 Q Y W d l M D A x L 0 F 1 d G 9 S Z W 1 v d m V k Q 2 9 s d W 1 u c z E u e 0 N v b H V t b j E y L D E x f S Z x d W 9 0 O y w m c X V v d D t T Z W N 0 a W 9 u M S 9 Q Y W d l M D A x L 0 F 1 d G 9 S Z W 1 v d m V k Q 2 9 s d W 1 u c z E u e 0 N v b H V t b j E z L D E y f S Z x d W 9 0 O y w m c X V v d D t T Z W N 0 a W 9 u M S 9 Q Y W d l M D A x L 0 F 1 d G 9 S Z W 1 v d m V k Q 2 9 s d W 1 u c z E u e 0 N v b H V t b j E 0 L D E z f S Z x d W 9 0 O y w m c X V v d D t T Z W N 0 a W 9 u M S 9 Q Y W d l M D A x L 0 F 1 d G 9 S Z W 1 v d m V k Q 2 9 s d W 1 u c z E u e 0 N v b H V t b j E 1 L D E 0 f S Z x d W 9 0 O y w m c X V v d D t T Z W N 0 a W 9 u M S 9 Q Y W d l M D A x L 0 F 1 d G 9 S Z W 1 v d m V k Q 2 9 s d W 1 u c z E u e 0 N v b H V t b j E 2 L D E 1 f S Z x d W 9 0 O y w m c X V v d D t T Z W N 0 a W 9 u M S 9 Q Y W d l M D A x L 0 F 1 d G 9 S Z W 1 v d m V k Q 2 9 s d W 1 u c z E u e 0 N v b H V t b j E 3 L D E 2 f S Z x d W 9 0 O y w m c X V v d D t T Z W N 0 a W 9 u M S 9 Q Y W d l M D A x L 0 F 1 d G 9 S Z W 1 v d m V k Q 2 9 s d W 1 u c z E u e 0 N v b H V t b j E 4 L D E 3 f S Z x d W 9 0 O y w m c X V v d D t T Z W N 0 a W 9 u M S 9 Q Y W d l M D A x L 0 F 1 d G 9 S Z W 1 v d m V k Q 2 9 s d W 1 u c z E u e 0 N v b H V t b j E 5 L D E 4 f S Z x d W 9 0 O y w m c X V v d D t T Z W N 0 a W 9 u M S 9 Q Y W d l M D A x L 0 F 1 d G 9 S Z W 1 v d m V k Q 2 9 s d W 1 u c z E u e 0 N v b H V t b j I w L D E 5 f S Z x d W 9 0 O y w m c X V v d D t T Z W N 0 a W 9 u M S 9 Q Y W d l M D A x L 0 F 1 d G 9 S Z W 1 v d m V k Q 2 9 s d W 1 u c z E u e 0 N v b H V t b j I x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G F n Z T A w M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x L 1 B h Z 2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S 9 O Y W c l Q z U l O D I l Q z M l Q j N 3 a 2 k l M j B v J T I w c G 9 k d 3 k l Q z U l Q k N z e m 9 u e W 0 l M j B w b 3 p p b 2 1 p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E v W m 1 p Z W 5 p b 2 5 v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j f B O j m E g d A n F B L S m d C s 6 w A A A A A A g A A A A A A E G Y A A A A B A A A g A A A A 9 3 0 t D E H H + l S c n l M Y c X T T Z s 7 P r 2 P 5 e l r c 4 t w p 1 Q q X H k Q A A A A A D o A A A A A C A A A g A A A A Y M d + r W P U I f W K j m t 5 o K k W B t W H V l z u k F P n 1 p d 6 J U m n R 5 F Q A A A A k 7 q Q x 9 y 6 U 4 d h k + I B n E i 0 E 1 u d r m T X Q k 2 Z Y S q x + c a i U A A v r V I T Q w O U T F c n a K f 8 o i b W f U w 4 w T 6 N l r t 8 h d 2 + R 4 g 3 B e x e T P n 0 b l H x n 9 c L 4 o G m 3 h B A A A A A l W q G I t y r a l r Q G 4 c T X 2 + / j p j P M D X H Z P s / n B n / p H v O 9 b P V H u 1 Z m A L R v 2 f 6 M X G A M f 1 H i V s p H o S e U T u 6 J L p b 8 r H Q n w = = < / D a t a M a s h u p > 
</file>

<file path=customXml/itemProps1.xml><?xml version="1.0" encoding="utf-8"?>
<ds:datastoreItem xmlns:ds="http://schemas.openxmlformats.org/officeDocument/2006/customXml" ds:itemID="{94C05866-7972-4B64-8377-0B53682D599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program_wzór</vt:lpstr>
      <vt:lpstr>PS2</vt:lpstr>
      <vt:lpstr>PN2</vt:lpstr>
      <vt:lpstr>projekt harmonogram</vt:lpstr>
      <vt:lpstr>program_wzór!Obszar_wydruku</vt:lpstr>
      <vt:lpstr>'projekt harmonogram'!Obszar_wydruku</vt:lpstr>
      <vt:lpstr>'PS2'!Obszar_wydruku</vt:lpstr>
      <vt:lpstr>program_wzór!Tytuły_wydruku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Katarzyna Fiedorow</cp:lastModifiedBy>
  <cp:lastPrinted>2025-01-19T17:45:39Z</cp:lastPrinted>
  <dcterms:created xsi:type="dcterms:W3CDTF">1998-05-26T18:21:06Z</dcterms:created>
  <dcterms:modified xsi:type="dcterms:W3CDTF">2025-02-06T08:08:48Z</dcterms:modified>
</cp:coreProperties>
</file>